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72.16.0.5\財政課\財政係\32年度財政関係\2_公営企業\20210113_□公営企業に係る経営比較分析表（令和元年度決算）の分析等について\04_回答\簡水\"/>
    </mc:Choice>
  </mc:AlternateContent>
  <xr:revisionPtr revIDLastSave="0" documentId="13_ncr:1_{6641A106-4125-4327-80D3-986FAC21D515}" xr6:coauthVersionLast="41" xr6:coauthVersionMax="41" xr10:uidLastSave="{00000000-0000-0000-0000-000000000000}"/>
  <workbookProtection workbookAlgorithmName="SHA-512" workbookHashValue="Zfh/V8APdA/lR+U6UiWsf4qHAZCYDvVczK0I9hlnCJuo3QPNJGQZ46wVP8qKBG0UbvBSLLbips97B45ePjZU2A==" workbookSaltValue="R/cmWDOL+5XL7hqW8cCA2w==" workbookSpinCount="100000" lockStructure="1"/>
  <bookViews>
    <workbookView xWindow="20370" yWindow="-120" windowWidth="19440" windowHeight="156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10" i="4"/>
  <c r="BB8" i="4"/>
  <c r="AT8" i="4"/>
  <c r="AL8" i="4"/>
  <c r="W8" i="4"/>
  <c r="P8" i="4"/>
  <c r="I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<sst xmlns="http://schemas.openxmlformats.org/spreadsheetml/2006/main" count="233" uniqueCount="117">
  <si>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</si>
  <si>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</si>
  <si>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</si>
  <si>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</si>
  <si>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</si>
  <si>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</si>
  <si>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</si>
  <si>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</si>
  <si>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</si>
  <si>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</si>
  <si>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</si>
  <si>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</si>
  <si>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</si>
  <si>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</si>
  <si>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</si>
  <si>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</si>
  <si>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</si>
  <si>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</si>
  <si>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</si>
  <si>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</si>
  <si>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</si>
  <si>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</si>
  <si>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</si>
  <si>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</si>
  <si>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</si>
  <si>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</si>
  <si>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</si>
  <si>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</si>
  <si>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</si>
  <si>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</si>
  <si>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</si>
  <si>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</si>
  <si>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</si>
  <si>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</si>
  <si>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</si>
  <si>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</si>
  <si>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</si>
  <si>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</si>
  <si>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</si>
  <si>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</si>
  <si>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</si>
  <si>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</si>
  <si>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</si>
  <si>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</si>
  <si>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</si>
  <si>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</si>
  <si>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</si>
  <si>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</si>
  <si>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</si>
  <si>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</si>
  <si>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</si>
  <si>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</si>
  <si>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</si>
  <si>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</si>
  <si>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</si>
  <si>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</si>
  <si>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</si>
  <si>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</si>
  <si>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</si>
  <si>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</si>
  <si>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</si>
  <si>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</si>
  <si>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</si>
  <si>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</si>
  <si>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</si>
  <si>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</si>
  <si>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</si>
  <si>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</si>
  <si>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</si>
  <si>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</si>
  <si>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</si>
  <si>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</si>
  <si>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</si>
  <si>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</si>
  <si>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</si>
  <si>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</si>
  <si>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</si>
  <si>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</si>
  <si>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</si>
  <si>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</si>
  <si>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</si>
  <si>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</si>
  <si>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</si>
  <si>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</si>
  <si>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</si>
  <si>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</si>
  <si>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</si>
  <si>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</si>
  <si>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</si>
  <si>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</si>
  <si>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</si>
  <si>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</si>
  <si>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</si>
  <si>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</si>
  <si>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</si>
  <si>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</si>
  <si>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</si>
  <si>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</si>
  <si>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</si>
  <si>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</si>
  <si>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</si>
  <si>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</si>
  <si>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</si>
  <si>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</si>
  <si>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</si>
  <si>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</si>
  <si>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</si>
  <si>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</si>
  <si>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</si>
  <si>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</si>
  <si>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</si>
  <si>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</si>
  <si>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</si>
  <si>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</si>
  <si>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収益的支出比率や料金回収率でみると健全な経営状況であり、類似団体平均値を上回っている。経営の健全性・効率性の面では高水準が維持されていて良好な状態であると判断できる。　　　　　　</t>
    <rPh sb="1" eb="4">
      <t>シュウエキテキ</t>
    </rPh>
    <rPh sb="4" eb="6">
      <t>シシュツ</t>
    </rPh>
    <rPh sb="6" eb="8">
      <t>ヒリツ</t>
    </rPh>
    <rPh sb="9" eb="11">
      <t>リョウキン</t>
    </rPh>
    <rPh sb="11" eb="13">
      <t>カイシュウ</t>
    </rPh>
    <rPh sb="13" eb="14">
      <t>リツ</t>
    </rPh>
    <rPh sb="18" eb="20">
      <t>ケンゼン</t>
    </rPh>
    <rPh sb="21" eb="23">
      <t>ケイエイ</t>
    </rPh>
    <rPh sb="23" eb="25">
      <t>ジョウキョウ</t>
    </rPh>
    <rPh sb="29" eb="31">
      <t>ルイジ</t>
    </rPh>
    <rPh sb="31" eb="33">
      <t>ダンタイ</t>
    </rPh>
    <rPh sb="33" eb="36">
      <t>ヘイキンチ</t>
    </rPh>
    <rPh sb="37" eb="39">
      <t>ウワマワ</t>
    </rPh>
    <rPh sb="44" eb="46">
      <t>ケイエイ</t>
    </rPh>
    <rPh sb="47" eb="50">
      <t>ケンゼンセイ</t>
    </rPh>
    <rPh sb="51" eb="53">
      <t>コウリツ</t>
    </rPh>
    <rPh sb="53" eb="54">
      <t>セイ</t>
    </rPh>
    <rPh sb="55" eb="56">
      <t>メン</t>
    </rPh>
    <rPh sb="58" eb="61">
      <t>コウスイジュン</t>
    </rPh>
    <rPh sb="62" eb="64">
      <t>イジ</t>
    </rPh>
    <rPh sb="69" eb="71">
      <t>リョウコウ</t>
    </rPh>
    <rPh sb="72" eb="74">
      <t>ジョウタイ</t>
    </rPh>
    <rPh sb="78" eb="80">
      <t>ハンダン</t>
    </rPh>
    <phoneticPr fontId="4"/>
  </si>
  <si>
    <t xml:space="preserve"> 施設供用開始後、40年以上経過し施設老朽化による修繕や更新費用が必要な時期となっている。計画的かつ効率的な修繕や更新を行っていく必要がある。</t>
    <rPh sb="1" eb="3">
      <t>シセツ</t>
    </rPh>
    <rPh sb="3" eb="5">
      <t>キョウヨウ</t>
    </rPh>
    <rPh sb="5" eb="7">
      <t>カイシ</t>
    </rPh>
    <rPh sb="7" eb="8">
      <t>ゴ</t>
    </rPh>
    <rPh sb="11" eb="14">
      <t>ネンイジョウ</t>
    </rPh>
    <rPh sb="14" eb="16">
      <t>ケイカ</t>
    </rPh>
    <rPh sb="17" eb="19">
      <t>シセツ</t>
    </rPh>
    <rPh sb="19" eb="22">
      <t>ロウキュウカ</t>
    </rPh>
    <rPh sb="25" eb="27">
      <t>シュウゼン</t>
    </rPh>
    <rPh sb="28" eb="30">
      <t>コウシン</t>
    </rPh>
    <rPh sb="30" eb="32">
      <t>ヒヨウ</t>
    </rPh>
    <rPh sb="33" eb="35">
      <t>ヒツヨウ</t>
    </rPh>
    <rPh sb="36" eb="38">
      <t>ジキ</t>
    </rPh>
    <rPh sb="45" eb="48">
      <t>ケイカクテキ</t>
    </rPh>
    <rPh sb="50" eb="53">
      <t>コウリツテキ</t>
    </rPh>
    <rPh sb="54" eb="56">
      <t>シュウゼン</t>
    </rPh>
    <rPh sb="57" eb="59">
      <t>コウシン</t>
    </rPh>
    <rPh sb="60" eb="61">
      <t>オコナ</t>
    </rPh>
    <rPh sb="65" eb="67">
      <t>ヒツヨウ</t>
    </rPh>
    <phoneticPr fontId="4"/>
  </si>
  <si>
    <t xml:space="preserve"> 現時点において経営の健全性や施設の安全供給は保たれているものの、老朽化した施設の修繕や更新が控えている。日常点検を徹底し、今後想定される計画的更新による施設管理のもと、安定した事業経営が必要となる。</t>
    <rPh sb="1" eb="4">
      <t>ゲンジテン</t>
    </rPh>
    <rPh sb="8" eb="10">
      <t>ケイエイ</t>
    </rPh>
    <rPh sb="11" eb="14">
      <t>ケンゼンセイ</t>
    </rPh>
    <rPh sb="15" eb="17">
      <t>シセツ</t>
    </rPh>
    <rPh sb="18" eb="20">
      <t>アンゼン</t>
    </rPh>
    <rPh sb="20" eb="22">
      <t>キョウキュウ</t>
    </rPh>
    <rPh sb="23" eb="24">
      <t>タモ</t>
    </rPh>
    <rPh sb="33" eb="36">
      <t>ロウキュウカ</t>
    </rPh>
    <rPh sb="38" eb="40">
      <t>シセツ</t>
    </rPh>
    <rPh sb="41" eb="43">
      <t>シュウゼン</t>
    </rPh>
    <rPh sb="44" eb="46">
      <t>コウシン</t>
    </rPh>
    <rPh sb="47" eb="48">
      <t>ヒカ</t>
    </rPh>
    <rPh sb="53" eb="55">
      <t>ニチジョウ</t>
    </rPh>
    <rPh sb="55" eb="57">
      <t>テンケン</t>
    </rPh>
    <rPh sb="58" eb="60">
      <t>テッテイ</t>
    </rPh>
    <rPh sb="62" eb="64">
      <t>コンゴ</t>
    </rPh>
    <rPh sb="64" eb="66">
      <t>ソウテイ</t>
    </rPh>
    <rPh sb="69" eb="72">
      <t>ケイカクテキ</t>
    </rPh>
    <rPh sb="72" eb="74">
      <t>コウシン</t>
    </rPh>
    <rPh sb="77" eb="79">
      <t>シセツ</t>
    </rPh>
    <rPh sb="79" eb="81">
      <t>カンリ</t>
    </rPh>
    <rPh sb="85" eb="87">
      <t>アンテイ</t>
    </rPh>
    <rPh sb="89" eb="91">
      <t>ジギョウ</t>
    </rPh>
    <rPh sb="91" eb="9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</si>
</sst>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8D-4FD2-9095-64F2055445B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698D-4FD2-9095-64F2055445B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88.26</c:v>
                </c:pt>
                <c:pt idx="1">
                  <c:v>88.27</c:v>
                </c:pt>
                <c:pt idx="2">
                  <c:v>88.27</c:v>
                </c:pt>
                <c:pt idx="3">
                  <c:v>88.27</c:v>
                </c:pt>
                <c:pt idx="4">
                  <c:v>88.27</c:v>
                </c:pt>
              </c:numCache>
            </c:numRef>
          </c:val>
          <c:extLst>
            <c:ext xmlns:c16="http://schemas.microsoft.com/office/drawing/2014/chart" uri="{C3380CC4-5D6E-409C-BE32-E72D297353CC}">
              <c16:uniqueId val="{00000000-1E19-43DD-907C-DAD7F2CCD2A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1E19-43DD-907C-DAD7F2CCD2A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92.01</c:v>
                </c:pt>
                <c:pt idx="1">
                  <c:v>92</c:v>
                </c:pt>
                <c:pt idx="2">
                  <c:v>92</c:v>
                </c:pt>
                <c:pt idx="3">
                  <c:v>92</c:v>
                </c:pt>
                <c:pt idx="4">
                  <c:v>92</c:v>
                </c:pt>
              </c:numCache>
            </c:numRef>
          </c:val>
          <c:extLst>
            <c:ext xmlns:c16="http://schemas.microsoft.com/office/drawing/2014/chart" uri="{C3380CC4-5D6E-409C-BE32-E72D297353CC}">
              <c16:uniqueId val="{00000000-E439-4BC4-9256-0EF052DD880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439-4BC4-9256-0EF052DD880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131.31</c:v>
                </c:pt>
                <c:pt idx="1">
                  <c:v>231.13</c:v>
                </c:pt>
                <c:pt idx="2">
                  <c:v>176.57</c:v>
                </c:pt>
                <c:pt idx="3">
                  <c:v>150.56</c:v>
                </c:pt>
                <c:pt idx="4">
                  <c:v>120.62</c:v>
                </c:pt>
              </c:numCache>
            </c:numRef>
          </c:val>
          <c:extLst>
            <c:ext xmlns:c16="http://schemas.microsoft.com/office/drawing/2014/chart" uri="{C3380CC4-5D6E-409C-BE32-E72D297353CC}">
              <c16:uniqueId val="{00000000-3D41-447A-A832-5218E2E26FA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3D41-447A-A832-5218E2E26FA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7-463F-AB73-BB32B1B55F4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7-463F-AB73-BB32B1B55F4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5-4EE2-936E-C61639AB220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5-4EE2-936E-C61639AB220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60-4EE9-9C08-1E30FEE1CE9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0-4EE9-9C08-1E30FEE1CE9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5-495D-B71A-4A63BC4194C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5-495D-B71A-4A63BC4194C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E0-4AF0-B5C7-8BF82ABA9EA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EBE0-4AF0-B5C7-8BF82ABA9EA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131.22999999999999</c:v>
                </c:pt>
                <c:pt idx="1">
                  <c:v>231.06</c:v>
                </c:pt>
                <c:pt idx="2">
                  <c:v>176.51</c:v>
                </c:pt>
                <c:pt idx="3">
                  <c:v>150.51</c:v>
                </c:pt>
                <c:pt idx="4">
                  <c:v>120.54</c:v>
                </c:pt>
              </c:numCache>
            </c:numRef>
          </c:val>
          <c:extLst>
            <c:ext xmlns:c16="http://schemas.microsoft.com/office/drawing/2014/chart" uri="{C3380CC4-5D6E-409C-BE32-E72D297353CC}">
              <c16:uniqueId val="{00000000-2563-4895-A6FC-73D70AA2D8F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563-4895-A6FC-73D70AA2D8F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203.59</c:v>
                </c:pt>
                <c:pt idx="1">
                  <c:v>120.33</c:v>
                </c:pt>
                <c:pt idx="2">
                  <c:v>154.66999999999999</c:v>
                </c:pt>
                <c:pt idx="3">
                  <c:v>177.6</c:v>
                </c:pt>
                <c:pt idx="4">
                  <c:v>220.07</c:v>
                </c:pt>
              </c:numCache>
            </c:numRef>
          </c:val>
          <c:extLst>
            <c:ext xmlns:c16="http://schemas.microsoft.com/office/drawing/2014/chart" uri="{C3380CC4-5D6E-409C-BE32-E72D297353CC}">
              <c16:uniqueId val="{00000000-D47D-4355-89D9-9CC76E2049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D47D-4355-89D9-9CC76E2049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59" zoomScaleNormal="100" workbookViewId="0">
      <selection activeCell="BM88" sqref="BM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大鰐町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9395</v>
      </c>
      <c r="AM8" s="51"/>
      <c r="AN8" s="51"/>
      <c r="AO8" s="51"/>
      <c r="AP8" s="51"/>
      <c r="AQ8" s="51"/>
      <c r="AR8" s="51"/>
      <c r="AS8" s="51"/>
      <c r="AT8" s="47">
        <f>データ!$S$6</f>
        <v>163.43</v>
      </c>
      <c r="AU8" s="47"/>
      <c r="AV8" s="47"/>
      <c r="AW8" s="47"/>
      <c r="AX8" s="47"/>
      <c r="AY8" s="47"/>
      <c r="AZ8" s="47"/>
      <c r="BA8" s="47"/>
      <c r="BB8" s="47">
        <f>データ!$T$6</f>
        <v>57.49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1.36</v>
      </c>
      <c r="Q10" s="47"/>
      <c r="R10" s="47"/>
      <c r="S10" s="47"/>
      <c r="T10" s="47"/>
      <c r="U10" s="47"/>
      <c r="V10" s="47"/>
      <c r="W10" s="51">
        <f>データ!$Q$6</f>
        <v>3300</v>
      </c>
      <c r="X10" s="51"/>
      <c r="Y10" s="51"/>
      <c r="Z10" s="51"/>
      <c r="AA10" s="51"/>
      <c r="AB10" s="51"/>
      <c r="AC10" s="51"/>
      <c r="AD10" s="2"/>
      <c r="AE10" s="2"/>
      <c r="AF10" s="2"/>
      <c r="AG10" s="2"/>
      <c r="AH10" s="2"/>
      <c r="AI10" s="2"/>
      <c r="AJ10" s="2"/>
      <c r="AK10" s="2"/>
      <c r="AL10" s="51">
        <f>データ!$U$6</f>
        <v>127</v>
      </c>
      <c r="AM10" s="51"/>
      <c r="AN10" s="51"/>
      <c r="AO10" s="51"/>
      <c r="AP10" s="51"/>
      <c r="AQ10" s="51"/>
      <c r="AR10" s="51"/>
      <c r="AS10" s="51"/>
      <c r="AT10" s="47">
        <f>データ!$V$6</f>
        <v>0.06</v>
      </c>
      <c r="AU10" s="47"/>
      <c r="AV10" s="47"/>
      <c r="AW10" s="47"/>
      <c r="AX10" s="47"/>
      <c r="AY10" s="47"/>
      <c r="AZ10" s="47"/>
      <c r="BA10" s="47"/>
      <c r="BB10" s="47">
        <f>データ!$W$6</f>
        <v>2116.67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S2dLJ3ALAdyS9RMGflYUBpBe9Ooepa5pbO7DZQXMtK2sg0wg/2ngHQVaZ1rtAlYjMZ7Ww7+dIryLiR71gU995Q==" saltValue="Xs+ycU1KR/fnNxlAbbVb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23621</v>
      </c>
      <c r="D6" s="34">
        <f t="shared" si="3"/>
        <v>47</v>
      </c>
      <c r="E6" s="34">
        <f t="shared" si="3"/>
        <v>1</v>
      </c>
      <c r="F6" s="34">
        <f t="shared" si="3"/>
        <v>0</v>
      </c>
      <c r="G6" s="34">
        <f t="shared" si="3"/>
        <v>0</v>
      </c>
      <c r="H6" s="34" t="str">
        <f t="shared" si="3"/>
        <v>青森県　大鰐町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1.36</v>
      </c>
      <c r="Q6" s="35">
        <f t="shared" si="3"/>
        <v>3300</v>
      </c>
      <c r="R6" s="35">
        <f t="shared" si="3"/>
        <v>9395</v>
      </c>
      <c r="S6" s="35">
        <f t="shared" si="3"/>
        <v>163.43</v>
      </c>
      <c r="T6" s="35">
        <f t="shared" si="3"/>
        <v>57.49</v>
      </c>
      <c r="U6" s="35">
        <f t="shared" si="3"/>
        <v>127</v>
      </c>
      <c r="V6" s="35">
        <f t="shared" si="3"/>
        <v>0.06</v>
      </c>
      <c r="W6" s="35">
        <f t="shared" si="3"/>
        <v>2116.67</v>
      </c>
      <c r="X6" s="36">
        <f>IF(X7="",NA(),X7)</f>
        <v>131.31</v>
      </c>
      <c r="Y6" s="36">
        <f t="shared" ref="Y6:AG6" si="4">IF(Y7="",NA(),Y7)</f>
        <v>231.13</v>
      </c>
      <c r="Z6" s="36">
        <f t="shared" si="4"/>
        <v>176.57</v>
      </c>
      <c r="AA6" s="36">
        <f t="shared" si="4"/>
        <v>150.56</v>
      </c>
      <c r="AB6" s="36">
        <f t="shared" si="4"/>
        <v>120.62</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131.22999999999999</v>
      </c>
      <c r="BQ6" s="36">
        <f t="shared" ref="BQ6:BY6" si="8">IF(BQ7="",NA(),BQ7)</f>
        <v>231.06</v>
      </c>
      <c r="BR6" s="36">
        <f t="shared" si="8"/>
        <v>176.51</v>
      </c>
      <c r="BS6" s="36">
        <f t="shared" si="8"/>
        <v>150.51</v>
      </c>
      <c r="BT6" s="36">
        <f t="shared" si="8"/>
        <v>120.54</v>
      </c>
      <c r="BU6" s="36">
        <f t="shared" si="8"/>
        <v>22.67</v>
      </c>
      <c r="BV6" s="36">
        <f t="shared" si="8"/>
        <v>37.92</v>
      </c>
      <c r="BW6" s="36">
        <f t="shared" si="8"/>
        <v>40.89</v>
      </c>
      <c r="BX6" s="36">
        <f t="shared" si="8"/>
        <v>41.25</v>
      </c>
      <c r="BY6" s="36">
        <f t="shared" si="8"/>
        <v>42.5</v>
      </c>
      <c r="BZ6" s="35" t="str">
        <f>IF(BZ7="","",IF(BZ7="-","【-】","【"&amp;SUBSTITUTE(TEXT(BZ7,"#,##0.00"),"-","△")&amp;"】"))</f>
        <v>【53.46】</v>
      </c>
      <c r="CA6" s="36">
        <f>IF(CA7="",NA(),CA7)</f>
        <v>203.59</v>
      </c>
      <c r="CB6" s="36">
        <f t="shared" ref="CB6:CJ6" si="9">IF(CB7="",NA(),CB7)</f>
        <v>120.33</v>
      </c>
      <c r="CC6" s="36">
        <f t="shared" si="9"/>
        <v>154.66999999999999</v>
      </c>
      <c r="CD6" s="36">
        <f t="shared" si="9"/>
        <v>177.6</v>
      </c>
      <c r="CE6" s="36">
        <f t="shared" si="9"/>
        <v>220.07</v>
      </c>
      <c r="CF6" s="36">
        <f t="shared" si="9"/>
        <v>789.62</v>
      </c>
      <c r="CG6" s="36">
        <f t="shared" si="9"/>
        <v>423.18</v>
      </c>
      <c r="CH6" s="36">
        <f t="shared" si="9"/>
        <v>383.2</v>
      </c>
      <c r="CI6" s="36">
        <f t="shared" si="9"/>
        <v>383.25</v>
      </c>
      <c r="CJ6" s="36">
        <f t="shared" si="9"/>
        <v>377.72</v>
      </c>
      <c r="CK6" s="35" t="str">
        <f>IF(CK7="","",IF(CK7="-","【-】","【"&amp;SUBSTITUTE(TEXT(CK7,"#,##0.00"),"-","△")&amp;"】"))</f>
        <v>【300.47】</v>
      </c>
      <c r="CL6" s="36">
        <f>IF(CL7="",NA(),CL7)</f>
        <v>88.26</v>
      </c>
      <c r="CM6" s="36">
        <f t="shared" ref="CM6:CU6" si="10">IF(CM7="",NA(),CM7)</f>
        <v>88.27</v>
      </c>
      <c r="CN6" s="36">
        <f t="shared" si="10"/>
        <v>88.27</v>
      </c>
      <c r="CO6" s="36">
        <f t="shared" si="10"/>
        <v>88.27</v>
      </c>
      <c r="CP6" s="36">
        <f t="shared" si="10"/>
        <v>88.27</v>
      </c>
      <c r="CQ6" s="36">
        <f t="shared" si="10"/>
        <v>48.7</v>
      </c>
      <c r="CR6" s="36">
        <f t="shared" si="10"/>
        <v>46.9</v>
      </c>
      <c r="CS6" s="36">
        <f t="shared" si="10"/>
        <v>47.95</v>
      </c>
      <c r="CT6" s="36">
        <f t="shared" si="10"/>
        <v>48.26</v>
      </c>
      <c r="CU6" s="36">
        <f t="shared" si="10"/>
        <v>48.01</v>
      </c>
      <c r="CV6" s="35" t="str">
        <f>IF(CV7="","",IF(CV7="-","【-】","【"&amp;SUBSTITUTE(TEXT(CV7,"#,##0.00"),"-","△")&amp;"】"))</f>
        <v>【54.90】</v>
      </c>
      <c r="CW6" s="36">
        <f>IF(CW7="",NA(),CW7)</f>
        <v>92.01</v>
      </c>
      <c r="CX6" s="36">
        <f t="shared" ref="CX6:DF6" si="11">IF(CX7="",NA(),CX7)</f>
        <v>92</v>
      </c>
      <c r="CY6" s="36">
        <f t="shared" si="11"/>
        <v>92</v>
      </c>
      <c r="CZ6" s="36">
        <f t="shared" si="11"/>
        <v>92</v>
      </c>
      <c r="DA6" s="36">
        <f t="shared" si="11"/>
        <v>92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23621</v>
      </c>
      <c r="D7" s="38">
        <v>47</v>
      </c>
      <c r="E7" s="38">
        <v>1</v>
      </c>
      <c r="F7" s="38">
        <v>0</v>
      </c>
      <c r="G7" s="38">
        <v>0</v>
      </c>
      <c r="H7" s="38" t="s">
        <v>96</v>
      </c>
      <c r="I7" s="38" t="s">
        <v>97</v>
      </c>
      <c r="J7" s="38" t="s">
        <v>98</v>
      </c>
      <c r="K7" s="38" t="s">
        <v>99</v>
      </c>
      <c r="L7" s="38" t="s">
        <v>100</v>
      </c>
      <c r="M7" s="38" t="s">
        <v>101</v>
      </c>
      <c r="N7" s="39" t="s">
        <v>102</v>
      </c>
      <c r="O7" s="39" t="s">
        <v>103</v>
      </c>
      <c r="P7" s="39">
        <v>1.36</v>
      </c>
      <c r="Q7" s="39">
        <v>3300</v>
      </c>
      <c r="R7" s="39">
        <v>9395</v>
      </c>
      <c r="S7" s="39">
        <v>163.43</v>
      </c>
      <c r="T7" s="39">
        <v>57.49</v>
      </c>
      <c r="U7" s="39">
        <v>127</v>
      </c>
      <c r="V7" s="39">
        <v>0.06</v>
      </c>
      <c r="W7" s="39">
        <v>2116.67</v>
      </c>
      <c r="X7" s="39">
        <v>131.31</v>
      </c>
      <c r="Y7" s="39">
        <v>231.13</v>
      </c>
      <c r="Z7" s="39">
        <v>176.57</v>
      </c>
      <c r="AA7" s="39">
        <v>150.56</v>
      </c>
      <c r="AB7" s="39">
        <v>120.62</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131.22999999999999</v>
      </c>
      <c r="BQ7" s="39">
        <v>231.06</v>
      </c>
      <c r="BR7" s="39">
        <v>176.51</v>
      </c>
      <c r="BS7" s="39">
        <v>150.51</v>
      </c>
      <c r="BT7" s="39">
        <v>120.54</v>
      </c>
      <c r="BU7" s="39">
        <v>22.67</v>
      </c>
      <c r="BV7" s="39">
        <v>37.92</v>
      </c>
      <c r="BW7" s="39">
        <v>40.89</v>
      </c>
      <c r="BX7" s="39">
        <v>41.25</v>
      </c>
      <c r="BY7" s="39">
        <v>42.5</v>
      </c>
      <c r="BZ7" s="39">
        <v>53.46</v>
      </c>
      <c r="CA7" s="39">
        <v>203.59</v>
      </c>
      <c r="CB7" s="39">
        <v>120.33</v>
      </c>
      <c r="CC7" s="39">
        <v>154.66999999999999</v>
      </c>
      <c r="CD7" s="39">
        <v>177.6</v>
      </c>
      <c r="CE7" s="39">
        <v>220.07</v>
      </c>
      <c r="CF7" s="39">
        <v>789.62</v>
      </c>
      <c r="CG7" s="39">
        <v>423.18</v>
      </c>
      <c r="CH7" s="39">
        <v>383.2</v>
      </c>
      <c r="CI7" s="39">
        <v>383.25</v>
      </c>
      <c r="CJ7" s="39">
        <v>377.72</v>
      </c>
      <c r="CK7" s="39">
        <v>300.47000000000003</v>
      </c>
      <c r="CL7" s="39">
        <v>88.26</v>
      </c>
      <c r="CM7" s="39">
        <v>88.27</v>
      </c>
      <c r="CN7" s="39">
        <v>88.27</v>
      </c>
      <c r="CO7" s="39">
        <v>88.27</v>
      </c>
      <c r="CP7" s="39">
        <v>88.27</v>
      </c>
      <c r="CQ7" s="39">
        <v>48.7</v>
      </c>
      <c r="CR7" s="39">
        <v>46.9</v>
      </c>
      <c r="CS7" s="39">
        <v>47.95</v>
      </c>
      <c r="CT7" s="39">
        <v>48.26</v>
      </c>
      <c r="CU7" s="39">
        <v>48.01</v>
      </c>
      <c r="CV7" s="39">
        <v>54.9</v>
      </c>
      <c r="CW7" s="39">
        <v>92.01</v>
      </c>
      <c r="CX7" s="39">
        <v>92</v>
      </c>
      <c r="CY7" s="39">
        <v>92</v>
      </c>
      <c r="CZ7" s="39">
        <v>92</v>
      </c>
      <c r="DA7" s="39">
        <v>92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2021-01-27T00:29:39Z</cp:lastPrinted>
  <dcterms:created xsi:type="dcterms:W3CDTF">2020-12-04T02:18:48Z</dcterms:created>
  <dcterms:modified xsi:type="dcterms:W3CDTF">2021-01-27T09:45:27Z</dcterms:modified>
  <cp:category/>
</cp:coreProperties>
</file>