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72.16.0.5\財政課\財政係\32年度財政関係\2_公営企業\20210113_□公営企業に係る経営比較分析表（令和元年度決算）の分析等について\04_回答\下水\"/>
    </mc:Choice>
  </mc:AlternateContent>
  <xr:revisionPtr revIDLastSave="0" documentId="13_ncr:1_{74F78864-0C18-42FD-99D4-59921388D4B0}" xr6:coauthVersionLast="41" xr6:coauthVersionMax="41" xr10:uidLastSave="{00000000-0000-0000-0000-000000000000}"/>
  <workbookProtection workbookAlgorithmName="SHA-512" workbookHashValue="CyFZiLnKAw+ON5Ih47WVmgwG0qDx92BzqKV4EgcPytE0VNXH29kNM8/6tmjHsRDvXs+Ss2wtpT+1vefiitpf3A==" workbookSaltValue="BCztFSfgntMlO3P5xSYwGA==" workbookSpinCount="100000" lockStructure="1"/>
  <bookViews>
    <workbookView xWindow="20370" yWindow="-120" windowWidth="19440" windowHeight="156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<sst xmlns="http://schemas.openxmlformats.org/spreadsheetml/2006/main" count="241" uniqueCount="120">
  <si>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</si>
  <si>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</si>
  <si>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</si>
  <si>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</si>
  <si>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</si>
  <si>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</si>
  <si>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</si>
  <si>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</si>
  <si>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</si>
  <si>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</si>
  <si>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</si>
  <si>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</si>
  <si>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</si>
  <si>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</si>
  <si>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</si>
  <si>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</si>
  <si>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</si>
  <si>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</si>
  <si>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</si>
  <si>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</si>
  <si>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</si>
  <si>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</si>
  <si>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</si>
  <si>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</si>
  <si>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</si>
  <si>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</si>
  <si>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</si>
  <si>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</si>
  <si>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</si>
  <si>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</si>
  <si>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</si>
  <si>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</si>
  <si>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</si>
  <si>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</si>
  <si>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</si>
  <si>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</si>
  <si>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</si>
  <si>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</si>
  <si>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</si>
  <si>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</si>
  <si>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</si>
  <si>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</si>
  <si>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</si>
  <si>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</si>
  <si>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</si>
  <si>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</si>
  <si>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</si>
  <si>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</si>
  <si>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</si>
  <si>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</si>
  <si>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</si>
  <si>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</si>
  <si>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</si>
  <si>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</si>
  <si>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</si>
  <si>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</si>
  <si>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</si>
  <si>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</si>
  <si>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</si>
  <si>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</si>
  <si>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</si>
  <si>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</si>
  <si>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</si>
  <si>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</si>
  <si>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</si>
  <si>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</si>
  <si>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</si>
  <si>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</si>
  <si>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</si>
  <si>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</si>
  <si>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</si>
  <si>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</si>
  <si>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</si>
  <si>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</si>
  <si>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</si>
  <si>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</si>
  <si>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</si>
  <si>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</si>
  <si>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</si>
  <si>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</si>
  <si>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</si>
  <si>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</si>
  <si>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</si>
  <si>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</si>
  <si>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</si>
  <si>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</si>
  <si>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</si>
  <si>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</si>
  <si>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</si>
  <si>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</si>
  <si>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</si>
  <si>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</si>
  <si>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</si>
  <si>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</si>
  <si>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</si>
  <si>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</si>
  <si>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</si>
  <si>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</si>
  <si>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</si>
  <si>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</si>
  <si>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</si>
  <si>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</si>
  <si>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</si>
  <si>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</si>
  <si>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</si>
  <si>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</si>
  <si>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</si>
  <si>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</si>
  <si>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</si>
  <si>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</si>
  <si>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</si>
  <si>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</si>
  <si>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</si>
  <si>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</si>
  <si>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</si>
  <si>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</si>
  <si>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</si>
  <si>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耐用年数を超えた管渠はなく、直近で更新工事は必要ない。定期点検を引続き実施し、固定資産の評価を適正に行うことで将来の改築に備える必要がある。</t>
    <rPh sb="1" eb="3">
      <t>タイヨウ</t>
    </rPh>
    <rPh sb="3" eb="5">
      <t>ネンスウ</t>
    </rPh>
    <rPh sb="6" eb="7">
      <t>コ</t>
    </rPh>
    <rPh sb="9" eb="11">
      <t>カンキョ</t>
    </rPh>
    <rPh sb="15" eb="17">
      <t>チョッキン</t>
    </rPh>
    <rPh sb="28" eb="30">
      <t>テイキ</t>
    </rPh>
    <rPh sb="30" eb="32">
      <t>テンケン</t>
    </rPh>
    <rPh sb="33" eb="35">
      <t>ヒキツヅ</t>
    </rPh>
    <rPh sb="36" eb="38">
      <t>ジッシ</t>
    </rPh>
    <rPh sb="59" eb="61">
      <t>カイチク</t>
    </rPh>
    <rPh sb="62" eb="63">
      <t>ソナ</t>
    </rPh>
    <phoneticPr fontId="4"/>
  </si>
  <si>
    <t>　供用開始後20年以上が経過し、増加傾向にあった使用料収入が、近年は停滞傾向にある。水洗化率の伸び悩みを考慮すれば、今後大幅な使用料収入の増加は見込めない。増加傾向にあった収益的収支比率であるが、昨年度と比較し減少したこと、加えて経費回収率の低迷を考慮すれば、料金改定を検討する必要がある。人口減少や高齢化世帯増加の影響を受け、改善が難しい水洗化率については引続き水洗化の促進を強化していく必要がある。
　企業債残高は償還金の高止まりの影響で高額であるが、整備計画はほぼ完了しており、施設の更新計画も直近で行う予定はないため、緩やかに減少していく見込みである。
　汚水処理原価が類似団体と比較し高い要因は、管渠等の維持管理費用に比べて有収水量が依然として少ないためであると考えられる。現在、青森県内市町村において、維持管理等の広域化・共同化計画が進められており、経費削減に向け検討を行っているところである。</t>
    <rPh sb="8" eb="9">
      <t>ネン</t>
    </rPh>
    <rPh sb="9" eb="11">
      <t>イジョウ</t>
    </rPh>
    <rPh sb="12" eb="14">
      <t>ケイカ</t>
    </rPh>
    <rPh sb="16" eb="20">
      <t>ゾウカケイコウ</t>
    </rPh>
    <rPh sb="24" eb="27">
      <t>シヨウリョウ</t>
    </rPh>
    <rPh sb="27" eb="29">
      <t>シュウニュウ</t>
    </rPh>
    <rPh sb="31" eb="33">
      <t>キンネン</t>
    </rPh>
    <rPh sb="34" eb="36">
      <t>テイタイ</t>
    </rPh>
    <rPh sb="36" eb="38">
      <t>ケイコウ</t>
    </rPh>
    <rPh sb="42" eb="45">
      <t>スイセンカ</t>
    </rPh>
    <rPh sb="45" eb="46">
      <t>リツ</t>
    </rPh>
    <rPh sb="47" eb="48">
      <t>ノ</t>
    </rPh>
    <rPh sb="49" eb="50">
      <t>ナヤ</t>
    </rPh>
    <rPh sb="52" eb="54">
      <t>コウリョ</t>
    </rPh>
    <rPh sb="58" eb="60">
      <t>コンゴ</t>
    </rPh>
    <rPh sb="60" eb="62">
      <t>オオハバ</t>
    </rPh>
    <rPh sb="63" eb="68">
      <t>シヨウリョウシュウニュウ</t>
    </rPh>
    <rPh sb="69" eb="71">
      <t>ゾウカ</t>
    </rPh>
    <rPh sb="72" eb="74">
      <t>ミコ</t>
    </rPh>
    <rPh sb="78" eb="82">
      <t>ゾウカケイコウ</t>
    </rPh>
    <rPh sb="86" eb="89">
      <t>シュウエキテキ</t>
    </rPh>
    <rPh sb="89" eb="91">
      <t>シュウシ</t>
    </rPh>
    <rPh sb="91" eb="93">
      <t>ヒリツ</t>
    </rPh>
    <rPh sb="98" eb="101">
      <t>サクネンド</t>
    </rPh>
    <rPh sb="102" eb="104">
      <t>ヒカク</t>
    </rPh>
    <rPh sb="105" eb="107">
      <t>ゲンショウ</t>
    </rPh>
    <rPh sb="112" eb="113">
      <t>クワ</t>
    </rPh>
    <rPh sb="115" eb="117">
      <t>ケイヒ</t>
    </rPh>
    <rPh sb="117" eb="119">
      <t>カイシュウ</t>
    </rPh>
    <rPh sb="119" eb="120">
      <t>リツ</t>
    </rPh>
    <rPh sb="121" eb="123">
      <t>テイメイ</t>
    </rPh>
    <rPh sb="124" eb="126">
      <t>コウリョ</t>
    </rPh>
    <rPh sb="135" eb="137">
      <t>ケントウ</t>
    </rPh>
    <rPh sb="139" eb="141">
      <t>ヒツヨウ</t>
    </rPh>
    <rPh sb="145" eb="147">
      <t>ジンコウ</t>
    </rPh>
    <rPh sb="147" eb="149">
      <t>ゲンショウ</t>
    </rPh>
    <rPh sb="150" eb="153">
      <t>コウレイカ</t>
    </rPh>
    <rPh sb="153" eb="155">
      <t>セタイ</t>
    </rPh>
    <rPh sb="155" eb="157">
      <t>ゾウカ</t>
    </rPh>
    <rPh sb="158" eb="160">
      <t>エイキョウ</t>
    </rPh>
    <rPh sb="161" eb="162">
      <t>ウ</t>
    </rPh>
    <rPh sb="164" eb="166">
      <t>カイゼン</t>
    </rPh>
    <rPh sb="167" eb="168">
      <t>ムズカ</t>
    </rPh>
    <rPh sb="170" eb="173">
      <t>スイセンカ</t>
    </rPh>
    <rPh sb="173" eb="174">
      <t>リツ</t>
    </rPh>
    <rPh sb="179" eb="181">
      <t>ヒキツヅ</t>
    </rPh>
    <rPh sb="182" eb="185">
      <t>スイセンカ</t>
    </rPh>
    <rPh sb="186" eb="188">
      <t>ソクシン</t>
    </rPh>
    <rPh sb="189" eb="191">
      <t>キョウカ</t>
    </rPh>
    <rPh sb="195" eb="197">
      <t>ヒツヨウ</t>
    </rPh>
    <rPh sb="314" eb="315">
      <t>クラ</t>
    </rPh>
    <rPh sb="317" eb="319">
      <t>ユウシュウ</t>
    </rPh>
    <rPh sb="319" eb="321">
      <t>スイリョウ</t>
    </rPh>
    <rPh sb="322" eb="324">
      <t>イゼン</t>
    </rPh>
    <rPh sb="327" eb="328">
      <t>スク</t>
    </rPh>
    <rPh sb="336" eb="337">
      <t>カンガ</t>
    </rPh>
    <rPh sb="342" eb="344">
      <t>ゲンザイ</t>
    </rPh>
    <rPh sb="345" eb="348">
      <t>アオモリケン</t>
    </rPh>
    <rPh sb="348" eb="349">
      <t>ナイ</t>
    </rPh>
    <rPh sb="349" eb="352">
      <t>シチョウソン</t>
    </rPh>
    <rPh sb="357" eb="359">
      <t>イジ</t>
    </rPh>
    <phoneticPr fontId="4"/>
  </si>
  <si>
    <t>　更新工事を直近で行う予定はないため、建設改良費が急激に増加することはないと考えられる。
　現在、令和５年度の地方公営企業会計の適用へ向け準備をしている。それに伴い、経営戦略の改定も予定しており、その結果によっては料金改定を検討する必要がある。
　今後は、水洗化率向上及び料金改定を重要課題とし、経営健全化へ向け取り組んでいく必要がある。</t>
    <rPh sb="46" eb="48">
      <t>ゲンザイ</t>
    </rPh>
    <rPh sb="49" eb="51">
      <t>レイワ</t>
    </rPh>
    <rPh sb="52" eb="53">
      <t>ネン</t>
    </rPh>
    <rPh sb="53" eb="54">
      <t>ド</t>
    </rPh>
    <rPh sb="69" eb="71">
      <t>ジュンビ</t>
    </rPh>
    <rPh sb="80" eb="81">
      <t>トモナ</t>
    </rPh>
    <rPh sb="83" eb="85">
      <t>ケイエイ</t>
    </rPh>
    <rPh sb="85" eb="87">
      <t>センリャク</t>
    </rPh>
    <rPh sb="88" eb="90">
      <t>カイテイ</t>
    </rPh>
    <rPh sb="91" eb="93">
      <t>ヨテイ</t>
    </rPh>
    <rPh sb="100" eb="102">
      <t>ケッカ</t>
    </rPh>
    <rPh sb="107" eb="111">
      <t>リョウキンカイテイ</t>
    </rPh>
    <rPh sb="112" eb="114">
      <t>ケントウ</t>
    </rPh>
    <rPh sb="124" eb="126">
      <t>コンゴ</t>
    </rPh>
    <rPh sb="128" eb="131">
      <t>スイセンカ</t>
    </rPh>
    <rPh sb="131" eb="132">
      <t>リツ</t>
    </rPh>
    <rPh sb="132" eb="134">
      <t>コウジョウ</t>
    </rPh>
    <rPh sb="134" eb="135">
      <t>オヨ</t>
    </rPh>
    <rPh sb="136" eb="140">
      <t>リョウキンカイテイ</t>
    </rPh>
    <rPh sb="141" eb="143">
      <t>ジュウヨウ</t>
    </rPh>
    <rPh sb="143" eb="145">
      <t>カダイ</t>
    </rPh>
    <rPh sb="148" eb="150">
      <t>ケイエイ</t>
    </rPh>
    <rPh sb="150" eb="153">
      <t>ケンゼンカ</t>
    </rPh>
    <rPh sb="154" eb="155">
      <t>ム</t>
    </rPh>
    <rPh sb="156" eb="157">
      <t>ト</t>
    </rPh>
    <rPh sb="158" eb="159">
      <t>ク</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</si>
</sst>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D9-420D-9A6C-8A0A0780AD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2D9-420D-9A6C-8A0A0780AD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A-4622-8938-15B0F37E58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6BDA-4622-8938-15B0F37E58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54.22</c:v>
                </c:pt>
                <c:pt idx="1">
                  <c:v>55.47</c:v>
                </c:pt>
                <c:pt idx="2">
                  <c:v>56.65</c:v>
                </c:pt>
                <c:pt idx="3">
                  <c:v>59.33</c:v>
                </c:pt>
                <c:pt idx="4">
                  <c:v>60.07</c:v>
                </c:pt>
              </c:numCache>
            </c:numRef>
          </c:val>
          <c:extLst>
            <c:ext xmlns:c16="http://schemas.microsoft.com/office/drawing/2014/chart" uri="{C3380CC4-5D6E-409C-BE32-E72D297353CC}">
              <c16:uniqueId val="{00000000-FCF8-4AD1-B8C5-7A0D6B2C58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FCF8-4AD1-B8C5-7A0D6B2C58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58.57</c:v>
                </c:pt>
                <c:pt idx="1">
                  <c:v>61.32</c:v>
                </c:pt>
                <c:pt idx="2">
                  <c:v>62.47</c:v>
                </c:pt>
                <c:pt idx="3">
                  <c:v>62.97</c:v>
                </c:pt>
                <c:pt idx="4">
                  <c:v>62.28</c:v>
                </c:pt>
              </c:numCache>
            </c:numRef>
          </c:val>
          <c:extLst>
            <c:ext xmlns:c16="http://schemas.microsoft.com/office/drawing/2014/chart" uri="{C3380CC4-5D6E-409C-BE32-E72D297353CC}">
              <c16:uniqueId val="{00000000-A024-4A96-B9BA-AD4EEBC46E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4-4A96-B9BA-AD4EEBC46E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FC-459A-ADFF-49753BF6FF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FC-459A-ADFF-49753BF6FF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1-4096-931B-634DD381D8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1-4096-931B-634DD381D8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E-4245-B72F-4F597E3A80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E-4245-B72F-4F597E3A80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C-4D86-85F3-BD5E886FDB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C-4D86-85F3-BD5E886FDB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4115.3</c:v>
                </c:pt>
                <c:pt idx="1">
                  <c:v>3543.67</c:v>
                </c:pt>
                <c:pt idx="2">
                  <c:v>3474.85</c:v>
                </c:pt>
                <c:pt idx="3">
                  <c:v>3318.31</c:v>
                </c:pt>
                <c:pt idx="4">
                  <c:v>3166.09</c:v>
                </c:pt>
              </c:numCache>
            </c:numRef>
          </c:val>
          <c:extLst>
            <c:ext xmlns:c16="http://schemas.microsoft.com/office/drawing/2014/chart" uri="{C3380CC4-5D6E-409C-BE32-E72D297353CC}">
              <c16:uniqueId val="{00000000-2503-41E6-9EE5-FD3B962698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2503-41E6-9EE5-FD3B962698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25.43</c:v>
                </c:pt>
                <c:pt idx="1">
                  <c:v>35.78</c:v>
                </c:pt>
                <c:pt idx="2">
                  <c:v>34.840000000000003</c:v>
                </c:pt>
                <c:pt idx="3">
                  <c:v>36.65</c:v>
                </c:pt>
                <c:pt idx="4">
                  <c:v>38.61</c:v>
                </c:pt>
              </c:numCache>
            </c:numRef>
          </c:val>
          <c:extLst>
            <c:ext xmlns:c16="http://schemas.microsoft.com/office/drawing/2014/chart" uri="{C3380CC4-5D6E-409C-BE32-E72D297353CC}">
              <c16:uniqueId val="{00000000-1696-4381-A4F4-95821E0B72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696-4381-A4F4-95821E0B72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620.04999999999995</c:v>
                </c:pt>
                <c:pt idx="1">
                  <c:v>446.76</c:v>
                </c:pt>
                <c:pt idx="2">
                  <c:v>455.52</c:v>
                </c:pt>
                <c:pt idx="3">
                  <c:v>437.99</c:v>
                </c:pt>
                <c:pt idx="4">
                  <c:v>398.9</c:v>
                </c:pt>
              </c:numCache>
            </c:numRef>
          </c:val>
          <c:extLst>
            <c:ext xmlns:c16="http://schemas.microsoft.com/office/drawing/2014/chart" uri="{C3380CC4-5D6E-409C-BE32-E72D297353CC}">
              <c16:uniqueId val="{00000000-108D-404A-961E-3B55B48A9E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108D-404A-961E-3B55B48A9E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28"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大鰐町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9395</v>
      </c>
      <c r="AM8" s="51"/>
      <c r="AN8" s="51"/>
      <c r="AO8" s="51"/>
      <c r="AP8" s="51"/>
      <c r="AQ8" s="51"/>
      <c r="AR8" s="51"/>
      <c r="AS8" s="51"/>
      <c r="AT8" s="46">
        <f>データ!T6</f>
        <v>163.43</v>
      </c>
      <c r="AU8" s="46"/>
      <c r="AV8" s="46"/>
      <c r="AW8" s="46"/>
      <c r="AX8" s="46"/>
      <c r="AY8" s="46"/>
      <c r="AZ8" s="46"/>
      <c r="BA8" s="46"/>
      <c r="BB8" s="46">
        <f>データ!U6</f>
        <v>57.49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54.89</v>
      </c>
      <c r="Q10" s="46"/>
      <c r="R10" s="46"/>
      <c r="S10" s="46"/>
      <c r="T10" s="46"/>
      <c r="U10" s="46"/>
      <c r="V10" s="46"/>
      <c r="W10" s="46">
        <f>データ!Q6</f>
        <v>79.75</v>
      </c>
      <c r="X10" s="46"/>
      <c r="Y10" s="46"/>
      <c r="Z10" s="46"/>
      <c r="AA10" s="46"/>
      <c r="AB10" s="46"/>
      <c r="AC10" s="46"/>
      <c r="AD10" s="51">
        <f>データ!R6</f>
        <v>3080</v>
      </c>
      <c r="AE10" s="51"/>
      <c r="AF10" s="51"/>
      <c r="AG10" s="51"/>
      <c r="AH10" s="51"/>
      <c r="AI10" s="51"/>
      <c r="AJ10" s="51"/>
      <c r="AK10" s="2"/>
      <c r="AL10" s="51">
        <f>データ!V6</f>
        <v>5117</v>
      </c>
      <c r="AM10" s="51"/>
      <c r="AN10" s="51"/>
      <c r="AO10" s="51"/>
      <c r="AP10" s="51"/>
      <c r="AQ10" s="51"/>
      <c r="AR10" s="51"/>
      <c r="AS10" s="51"/>
      <c r="AT10" s="46">
        <f>データ!W6</f>
        <v>1.91</v>
      </c>
      <c r="AU10" s="46"/>
      <c r="AV10" s="46"/>
      <c r="AW10" s="46"/>
      <c r="AX10" s="46"/>
      <c r="AY10" s="46"/>
      <c r="AZ10" s="46"/>
      <c r="BA10" s="46"/>
      <c r="BB10" s="46">
        <f>データ!X6</f>
        <v>2679.06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VfHJCOFsns1UFKTldZX7bExpw7uyelIxkqlfaf4F0M/jvnAeS/6gwxEH77yfs7QS/MXFeDvaGuiz92OkoQFsw==" saltValue="+AvdAUK/18Eo+cSmJBuv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23621</v>
      </c>
      <c r="D6" s="33">
        <f t="shared" si="3"/>
        <v>47</v>
      </c>
      <c r="E6" s="33">
        <f t="shared" si="3"/>
        <v>17</v>
      </c>
      <c r="F6" s="33">
        <f t="shared" si="3"/>
        <v>1</v>
      </c>
      <c r="G6" s="33">
        <f t="shared" si="3"/>
        <v>0</v>
      </c>
      <c r="H6" s="33" t="str">
        <f t="shared" si="3"/>
        <v>青森県　大鰐町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54.89</v>
      </c>
      <c r="Q6" s="34">
        <f t="shared" si="3"/>
        <v>79.75</v>
      </c>
      <c r="R6" s="34">
        <f t="shared" si="3"/>
        <v>3080</v>
      </c>
      <c r="S6" s="34">
        <f t="shared" si="3"/>
        <v>9395</v>
      </c>
      <c r="T6" s="34">
        <f t="shared" si="3"/>
        <v>163.43</v>
      </c>
      <c r="U6" s="34">
        <f t="shared" si="3"/>
        <v>57.49</v>
      </c>
      <c r="V6" s="34">
        <f t="shared" si="3"/>
        <v>5117</v>
      </c>
      <c r="W6" s="34">
        <f t="shared" si="3"/>
        <v>1.91</v>
      </c>
      <c r="X6" s="34">
        <f t="shared" si="3"/>
        <v>2679.06</v>
      </c>
      <c r="Y6" s="35">
        <f>IF(Y7="",NA(),Y7)</f>
        <v>58.57</v>
      </c>
      <c r="Z6" s="35">
        <f t="shared" ref="Z6:AH6" si="4">IF(Z7="",NA(),Z7)</f>
        <v>61.32</v>
      </c>
      <c r="AA6" s="35">
        <f t="shared" si="4"/>
        <v>62.47</v>
      </c>
      <c r="AB6" s="35">
        <f t="shared" si="4"/>
        <v>62.97</v>
      </c>
      <c r="AC6" s="35">
        <f t="shared" si="4"/>
        <v>62.28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4115.3</v>
      </c>
      <c r="BG6" s="35">
        <f t="shared" ref="BG6:BO6" si="7">IF(BG7="",NA(),BG7)</f>
        <v>3543.67</v>
      </c>
      <c r="BH6" s="35">
        <f t="shared" si="7"/>
        <v>3474.85</v>
      </c>
      <c r="BI6" s="35">
        <f t="shared" si="7"/>
        <v>3318.31</v>
      </c>
      <c r="BJ6" s="35">
        <f t="shared" si="7"/>
        <v>3166.09</v>
      </c>
      <c r="BK6" s="35">
        <f t="shared" si="7"/>
        <v>1118.56</v>
      </c>
      <c r="BL6" s="35">
        <f t="shared" si="7"/>
        <v>1111.31</v>
      </c>
      <c r="BM6" s="35">
        <f t="shared" si="7"/>
        <v>966.33</v>
      </c>
      <c r="BN6" s="35">
        <f t="shared" si="7"/>
        <v>958.81</v>
      </c>
      <c r="BO6" s="35">
        <f t="shared" si="7"/>
        <v>1001.3</v>
      </c>
      <c r="BP6" s="34" t="str">
        <f>IF(BP7="","",IF(BP7="-","【-】","【"&amp;SUBSTITUTE(TEXT(BP7,"#,##0.00"),"-","△")&amp;"】"))</f>
        <v>【682.51】</v>
      </c>
      <c r="BQ6" s="35">
        <f>IF(BQ7="",NA(),BQ7)</f>
        <v>25.43</v>
      </c>
      <c r="BR6" s="35">
        <f t="shared" ref="BR6:BZ6" si="8">IF(BR7="",NA(),BR7)</f>
        <v>35.78</v>
      </c>
      <c r="BS6" s="35">
        <f t="shared" si="8"/>
        <v>34.840000000000003</v>
      </c>
      <c r="BT6" s="35">
        <f t="shared" si="8"/>
        <v>36.65</v>
      </c>
      <c r="BU6" s="35">
        <f t="shared" si="8"/>
        <v>38.61</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620.04999999999995</v>
      </c>
      <c r="CC6" s="35">
        <f t="shared" ref="CC6:CK6" si="9">IF(CC7="",NA(),CC7)</f>
        <v>446.76</v>
      </c>
      <c r="CD6" s="35">
        <f t="shared" si="9"/>
        <v>455.52</v>
      </c>
      <c r="CE6" s="35">
        <f t="shared" si="9"/>
        <v>437.99</v>
      </c>
      <c r="CF6" s="35">
        <f t="shared" si="9"/>
        <v>398.9</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54.22</v>
      </c>
      <c r="CY6" s="35">
        <f t="shared" ref="CY6:DG6" si="11">IF(CY7="",NA(),CY7)</f>
        <v>55.47</v>
      </c>
      <c r="CZ6" s="35">
        <f t="shared" si="11"/>
        <v>56.65</v>
      </c>
      <c r="DA6" s="35">
        <f t="shared" si="11"/>
        <v>59.33</v>
      </c>
      <c r="DB6" s="35">
        <f t="shared" si="11"/>
        <v>60.07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23621</v>
      </c>
      <c r="D7" s="37">
        <v>47</v>
      </c>
      <c r="E7" s="37">
        <v>17</v>
      </c>
      <c r="F7" s="37">
        <v>1</v>
      </c>
      <c r="G7" s="37">
        <v>0</v>
      </c>
      <c r="H7" s="37" t="s">
        <v>98</v>
      </c>
      <c r="I7" s="37" t="s">
        <v>99</v>
      </c>
      <c r="J7" s="37" t="s">
        <v>100</v>
      </c>
      <c r="K7" s="37" t="s">
        <v>101</v>
      </c>
      <c r="L7" s="37" t="s">
        <v>102</v>
      </c>
      <c r="M7" s="37" t="s">
        <v>103</v>
      </c>
      <c r="N7" s="38" t="s">
        <v>104</v>
      </c>
      <c r="O7" s="38" t="s">
        <v>105</v>
      </c>
      <c r="P7" s="38">
        <v>54.89</v>
      </c>
      <c r="Q7" s="38">
        <v>79.75</v>
      </c>
      <c r="R7" s="38">
        <v>3080</v>
      </c>
      <c r="S7" s="38">
        <v>9395</v>
      </c>
      <c r="T7" s="38">
        <v>163.43</v>
      </c>
      <c r="U7" s="38">
        <v>57.49</v>
      </c>
      <c r="V7" s="38">
        <v>5117</v>
      </c>
      <c r="W7" s="38">
        <v>1.91</v>
      </c>
      <c r="X7" s="38">
        <v>2679.06</v>
      </c>
      <c r="Y7" s="38">
        <v>58.57</v>
      </c>
      <c r="Z7" s="38">
        <v>61.32</v>
      </c>
      <c r="AA7" s="38">
        <v>62.47</v>
      </c>
      <c r="AB7" s="38">
        <v>62.97</v>
      </c>
      <c r="AC7" s="38">
        <v>62.28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4115.3</v>
      </c>
      <c r="BG7" s="38">
        <v>3543.67</v>
      </c>
      <c r="BH7" s="38">
        <v>3474.85</v>
      </c>
      <c r="BI7" s="38">
        <v>3318.31</v>
      </c>
      <c r="BJ7" s="38">
        <v>3166.09</v>
      </c>
      <c r="BK7" s="38">
        <v>1118.56</v>
      </c>
      <c r="BL7" s="38">
        <v>1111.31</v>
      </c>
      <c r="BM7" s="38">
        <v>966.33</v>
      </c>
      <c r="BN7" s="38">
        <v>958.81</v>
      </c>
      <c r="BO7" s="38">
        <v>1001.3</v>
      </c>
      <c r="BP7" s="38">
        <v>682.51</v>
      </c>
      <c r="BQ7" s="38">
        <v>25.43</v>
      </c>
      <c r="BR7" s="38">
        <v>35.78</v>
      </c>
      <c r="BS7" s="38">
        <v>34.840000000000003</v>
      </c>
      <c r="BT7" s="38">
        <v>36.65</v>
      </c>
      <c r="BU7" s="38">
        <v>38.61</v>
      </c>
      <c r="BV7" s="38">
        <v>72.33</v>
      </c>
      <c r="BW7" s="38">
        <v>75.540000000000006</v>
      </c>
      <c r="BX7" s="38">
        <v>81.739999999999995</v>
      </c>
      <c r="BY7" s="38">
        <v>82.88</v>
      </c>
      <c r="BZ7" s="38">
        <v>81.88</v>
      </c>
      <c r="CA7" s="38">
        <v>100.34</v>
      </c>
      <c r="CB7" s="38">
        <v>620.04999999999995</v>
      </c>
      <c r="CC7" s="38">
        <v>446.76</v>
      </c>
      <c r="CD7" s="38">
        <v>455.52</v>
      </c>
      <c r="CE7" s="38">
        <v>437.99</v>
      </c>
      <c r="CF7" s="38">
        <v>398.9</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54.22</v>
      </c>
      <c r="CY7" s="38">
        <v>55.47</v>
      </c>
      <c r="CZ7" s="38">
        <v>56.65</v>
      </c>
      <c r="DA7" s="38">
        <v>59.33</v>
      </c>
      <c r="DB7" s="38">
        <v>60.07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2021-01-20T05:24:35Z</cp:lastPrinted>
  <dcterms:created xsi:type="dcterms:W3CDTF">2020-12-04T02:42:10Z</dcterms:created>
  <dcterms:modified xsi:type="dcterms:W3CDTF">2021-01-27T09:40:33Z</dcterms:modified>
  <cp:category/>
</cp:coreProperties>
</file>