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wani-nas1\財政課\財政係\37年度財政関係\R7_公営企業\20260114_■【県市町村課】公営企業に係る経営比較分析表（令和６年度決算）の分析等について\03_回答\19_大鰐町\"/>
    </mc:Choice>
  </mc:AlternateContent>
  <xr:revisionPtr revIDLastSave="0" documentId="13_ncr:1_{FFFC8335-23AB-4857-9C27-86800C42FCE1}" xr6:coauthVersionLast="47" xr6:coauthVersionMax="47" xr10:uidLastSave="{00000000-0000-0000-0000-000000000000}"/>
  <workbookProtection workbookAlgorithmName="SHA-512" workbookHashValue="CnYadApi7+PhOUVD3xTZw8l2ak6EaYglqDpBv/x9rpAKF8fwNVGG631fTM5zd462H+Ij58nLAoELqxXmbm3xXA==" workbookSaltValue="s/q+8uu5jf3BJocFhM/sK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P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<sst xmlns="http://schemas.openxmlformats.org/spreadsheetml/2006/main" count="325" uniqueCount="116">
  <si>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</si>
  <si>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</si>
  <si>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</si>
  <si>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</si>
  <si>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</si>
  <si>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</si>
  <si>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</si>
  <si>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</si>
  <si>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</si>
  <si>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</si>
  <si>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</si>
  <si>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</si>
  <si>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</si>
  <si>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</si>
  <si>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</si>
  <si>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</si>
  <si>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</si>
  <si>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</si>
  <si>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</si>
  <si>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</si>
  <si>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</si>
  <si>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</si>
  <si>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</si>
  <si>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</si>
  <si>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</si>
  <si>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</si>
  <si>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</si>
  <si>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</si>
  <si>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</si>
  <si>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</si>
  <si>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</si>
  <si>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</si>
  <si>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</si>
  <si>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</si>
  <si>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</si>
  <si>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</si>
  <si>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</si>
  <si>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</si>
  <si>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</si>
  <si>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</si>
  <si>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</si>
  <si>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</si>
  <si>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</si>
  <si>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</si>
  <si>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</si>
  <si>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</si>
  <si>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</si>
  <si>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</si>
  <si>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</si>
  <si>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</si>
  <si>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</si>
  <si>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</si>
  <si>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</si>
  <si>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</si>
  <si>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</si>
  <si>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</si>
  <si>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</si>
  <si>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</si>
  <si>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</si>
  <si>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</si>
  <si>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</si>
  <si>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</si>
  <si>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</si>
  <si>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</si>
  <si>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</si>
  <si>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</si>
  <si>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</si>
  <si>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</si>
  <si>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</si>
  <si>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</si>
  <si>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</si>
  <si>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</si>
  <si>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</si>
  <si>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</si>
  <si>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</si>
  <si>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</si>
  <si>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</si>
  <si>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</si>
  <si>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</si>
  <si>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</si>
  <si>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</si>
  <si>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</si>
  <si>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</si>
  <si>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</si>
  <si>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</si>
  <si>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</si>
  <si>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</si>
  <si>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</si>
  <si>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</si>
  <si>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</si>
  <si>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</si>
  <si>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</si>
  <si>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</si>
  <si>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</si>
  <si>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</si>
  <si>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</si>
  <si>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大鰐町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</si>
  <si>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</si>
  <si>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</si>
  <si>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</si>
  <si>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</si>
  <si>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</si>
  <si>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</si>
  <si>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</si>
  <si>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</si>
  <si>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</si>
  <si>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</si>
  <si>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</si>
  <si>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</si>
  <si>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</si>
  <si>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</si>
  <si>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</si>
  <si>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</si>
  <si>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18年度から現在の公共浄化槽整備推進事業（旧市町村設置型）に着手しており、耐用年数を経過した施設はないが、当初に設置されたブロワやポンプなどの付帯設備が壊れる等、修繕費が増加傾向にある。使用者に適正利用を促し付帯設備の長寿命化を図る。</t>
    <rPh sb="49" eb="51">
      <t>シセツ</t>
    </rPh>
    <rPh sb="56" eb="58">
      <t>トウショ</t>
    </rPh>
    <rPh sb="59" eb="61">
      <t>セッチ</t>
    </rPh>
    <rPh sb="79" eb="80">
      <t>コワ</t>
    </rPh>
    <rPh sb="82" eb="83">
      <t>ナド</t>
    </rPh>
    <phoneticPr fontId="4"/>
  </si>
  <si>
    <t>　人口減少や高齢化率の高さにより浄化槽の新規設置希望者が近年減少傾向にあるため、普及率が停滞している。
　令和６年度から地方公営企業法を一部適用し公営企業会計へ移行完了した。今後は経営戦略の改定を行い、投資財政計画や収支ギャップの分析による適正な料金設定を検討していく。</t>
    <rPh sb="44" eb="46">
      <t>テイタイ</t>
    </rPh>
    <rPh sb="82" eb="84">
      <t>カンリョウ</t>
    </rPh>
    <rPh sb="87" eb="89">
      <t>コンゴ</t>
    </rPh>
    <rPh sb="98" eb="99">
      <t>オコナ</t>
    </rPh>
    <rPh sb="101" eb="103">
      <t>トウシ</t>
    </rPh>
    <rPh sb="103" eb="105">
      <t>ザイセイ</t>
    </rPh>
    <rPh sb="105" eb="107">
      <t>ケイカク</t>
    </rPh>
    <rPh sb="108" eb="110">
      <t>シュウシ</t>
    </rPh>
    <rPh sb="115" eb="117">
      <t>ブンセキ</t>
    </rPh>
    <rPh sb="120" eb="122">
      <t>テキセイ</t>
    </rPh>
    <rPh sb="123" eb="125">
      <t>リョウキン</t>
    </rPh>
    <rPh sb="125" eb="127">
      <t>セッテイ</t>
    </rPh>
    <rPh sb="128" eb="130">
      <t>ケントウ</t>
    </rPh>
    <phoneticPr fontId="4"/>
  </si>
  <si>
    <t xml:space="preserve"> 令和6年4月1日から、地方公営企業法の一部を適用。経常収支比率は100％を超えているが、一般会計からの補助金により成り立っているため、経営戦略の改定を行い、投資財政計画に基づく収支のバランスを考慮した適正な料金設定になるよう検討する必要がある。
　数年は償還金の高止まりの影響により、企業債残高対事業規模比率は高い状態が続くと思われるが、人口減少や少子高齢化の影響により、公共浄化槽の新設基数が減少していることから、伴って減少していくことが見込まれる。
　下水道と異なり、申請により新設された合併浄化槽は早期に接続し使用開始となるため、水洗化率は100％を維持している。
　汚水処理原価は物価等高騰や燃料費高騰に伴い高くなっている。維持管理費は法定検査等の義務的費用の性質が強く抑制は難しいため、修繕費を抑えるよう適正管理に努める必要があるが、供用開始から年数が経過し機器の故障に伴う修繕費が増加傾向にある。</t>
    <rPh sb="26" eb="28">
      <t>ケイジョウ</t>
    </rPh>
    <rPh sb="52" eb="55">
      <t>ホジョキン</t>
    </rPh>
    <rPh sb="73" eb="75">
      <t>カイテイ</t>
    </rPh>
    <rPh sb="76" eb="77">
      <t>オコナ</t>
    </rPh>
    <rPh sb="79" eb="81">
      <t>トウシ</t>
    </rPh>
    <rPh sb="81" eb="83">
      <t>ザイセイ</t>
    </rPh>
    <rPh sb="83" eb="85">
      <t>ケイカク</t>
    </rPh>
    <rPh sb="86" eb="87">
      <t>モト</t>
    </rPh>
    <rPh sb="89" eb="91">
      <t>シュウシ</t>
    </rPh>
    <rPh sb="97" eb="99">
      <t>コウリョ</t>
    </rPh>
    <rPh sb="113" eb="115">
      <t>ケントウ</t>
    </rPh>
    <rPh sb="117" eb="119">
      <t>ヒツヨウ</t>
    </rPh>
    <rPh sb="187" eb="189">
      <t>コウキョウ</t>
    </rPh>
    <rPh sb="193" eb="195">
      <t>シンセツ</t>
    </rPh>
    <rPh sb="195" eb="197">
      <t>キスウ</t>
    </rPh>
    <rPh sb="198" eb="200">
      <t>ゲンショウ</t>
    </rPh>
    <rPh sb="209" eb="210">
      <t>トモナ</t>
    </rPh>
    <rPh sb="229" eb="232">
      <t>ゲスイドウ</t>
    </rPh>
    <rPh sb="233" eb="234">
      <t>コト</t>
    </rPh>
    <rPh sb="237" eb="239">
      <t>シンセイ</t>
    </rPh>
    <rPh sb="242" eb="244">
      <t>シンセツ</t>
    </rPh>
    <rPh sb="247" eb="249">
      <t>ガッペイ</t>
    </rPh>
    <rPh sb="249" eb="252">
      <t>ジョウカソウ</t>
    </rPh>
    <rPh sb="253" eb="255">
      <t>ソウキ</t>
    </rPh>
    <rPh sb="256" eb="258">
      <t>セツゾク</t>
    </rPh>
    <rPh sb="259" eb="263">
      <t>シヨウカイシ</t>
    </rPh>
    <rPh sb="295" eb="297">
      <t>ブッカ</t>
    </rPh>
    <rPh sb="297" eb="298">
      <t>トウ</t>
    </rPh>
    <rPh sb="298" eb="300">
      <t>コウトウ</t>
    </rPh>
    <rPh sb="301" eb="304">
      <t>ネンリョウヒ</t>
    </rPh>
    <rPh sb="304" eb="306">
      <t>コウトウ</t>
    </rPh>
    <rPh sb="307" eb="308">
      <t>トモナ</t>
    </rPh>
    <rPh sb="309" eb="310">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</si>
</sst>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8E-488E-8C3B-FDAEA87B5D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28E-488E-8C3B-FDAEA87B5D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54.1</c:v>
                </c:pt>
              </c:numCache>
            </c:numRef>
          </c:val>
          <c:extLst>
            <c:ext xmlns:c16="http://schemas.microsoft.com/office/drawing/2014/chart" uri="{C3380CC4-5D6E-409C-BE32-E72D297353CC}">
              <c16:uniqueId val="{00000000-E7AC-4937-B29E-B2771536B6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E7AC-4937-B29E-B2771536B6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900-4A27-B7B6-EDF47ABCE8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3900-4A27-B7B6-EDF47ABCE8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106.17</c:v>
                </c:pt>
              </c:numCache>
            </c:numRef>
          </c:val>
          <c:extLst>
            <c:ext xmlns:c16="http://schemas.microsoft.com/office/drawing/2014/chart" uri="{C3380CC4-5D6E-409C-BE32-E72D297353CC}">
              <c16:uniqueId val="{00000000-6B14-49B3-AAAE-5922878DD0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6B14-49B3-AAAE-5922878DD0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5.17</c:v>
                </c:pt>
              </c:numCache>
            </c:numRef>
          </c:val>
          <c:extLst>
            <c:ext xmlns:c16="http://schemas.microsoft.com/office/drawing/2014/chart" uri="{C3380CC4-5D6E-409C-BE32-E72D297353CC}">
              <c16:uniqueId val="{00000000-CE64-45FB-B7DD-5A5C4E962B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CE64-45FB-B7DD-5A5C4E962B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39-448E-9500-C9FC5F6978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39-448E-9500-C9FC5F6978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A9-4E34-8DF1-6E2150BF03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FA9-4E34-8DF1-6E2150BF03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54.28</c:v>
                </c:pt>
              </c:numCache>
            </c:numRef>
          </c:val>
          <c:extLst>
            <c:ext xmlns:c16="http://schemas.microsoft.com/office/drawing/2014/chart" uri="{C3380CC4-5D6E-409C-BE32-E72D297353CC}">
              <c16:uniqueId val="{00000000-B957-4189-A1F8-C13A0350DE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B957-4189-A1F8-C13A0350DE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499.85</c:v>
                </c:pt>
              </c:numCache>
            </c:numRef>
          </c:val>
          <c:extLst>
            <c:ext xmlns:c16="http://schemas.microsoft.com/office/drawing/2014/chart" uri="{C3380CC4-5D6E-409C-BE32-E72D297353CC}">
              <c16:uniqueId val="{00000000-FBA0-4A59-883A-98374835C6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FBA0-4A59-883A-98374835C6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44.12</c:v>
                </c:pt>
              </c:numCache>
            </c:numRef>
          </c:val>
          <c:extLst>
            <c:ext xmlns:c16="http://schemas.microsoft.com/office/drawing/2014/chart" uri="{C3380CC4-5D6E-409C-BE32-E72D297353CC}">
              <c16:uniqueId val="{00000000-6EAD-4E91-A5F8-4DDAFD8C9C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6EAD-4E91-A5F8-4DDAFD8C9C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339.95</c:v>
                </c:pt>
              </c:numCache>
            </c:numRef>
          </c:val>
          <c:extLst>
            <c:ext xmlns:c16="http://schemas.microsoft.com/office/drawing/2014/chart" uri="{C3380CC4-5D6E-409C-BE32-E72D297353CC}">
              <c16:uniqueId val="{00000000-A56F-49E1-A89F-CD84E0CF86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A56F-49E1-A89F-CD84E0CF86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青森県　大鰐町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8231</v>
      </c>
      <c r="AM8" s="41"/>
      <c r="AN8" s="41"/>
      <c r="AO8" s="41"/>
      <c r="AP8" s="41"/>
      <c r="AQ8" s="41"/>
      <c r="AR8" s="41"/>
      <c r="AS8" s="41"/>
      <c r="AT8" s="34">
        <f>データ!T6</f>
        <v>163.43</v>
      </c>
      <c r="AU8" s="34"/>
      <c r="AV8" s="34"/>
      <c r="AW8" s="34"/>
      <c r="AX8" s="34"/>
      <c r="AY8" s="34"/>
      <c r="AZ8" s="34"/>
      <c r="BA8" s="34"/>
      <c r="BB8" s="34">
        <f>データ!U6</f>
        <v>50.36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49.4</v>
      </c>
      <c r="J10" s="34"/>
      <c r="K10" s="34"/>
      <c r="L10" s="34"/>
      <c r="M10" s="34"/>
      <c r="N10" s="34"/>
      <c r="O10" s="34"/>
      <c r="P10" s="34">
        <f>データ!P6</f>
        <v>19.02</v>
      </c>
      <c r="Q10" s="34"/>
      <c r="R10" s="34"/>
      <c r="S10" s="34"/>
      <c r="T10" s="34"/>
      <c r="U10" s="34"/>
      <c r="V10" s="34"/>
      <c r="W10" s="34">
        <f>データ!Q6</f>
        <v>100</v>
      </c>
      <c r="X10" s="34"/>
      <c r="Y10" s="34"/>
      <c r="Z10" s="34"/>
      <c r="AA10" s="34"/>
      <c r="AB10" s="34"/>
      <c r="AC10" s="34"/>
      <c r="AD10" s="41">
        <f>データ!R6</f>
        <v>3520</v>
      </c>
      <c r="AE10" s="41"/>
      <c r="AF10" s="41"/>
      <c r="AG10" s="41"/>
      <c r="AH10" s="41"/>
      <c r="AI10" s="41"/>
      <c r="AJ10" s="41"/>
      <c r="AK10" s="2"/>
      <c r="AL10" s="41">
        <f>データ!V6</f>
        <v>1553</v>
      </c>
      <c r="AM10" s="41"/>
      <c r="AN10" s="41"/>
      <c r="AO10" s="41"/>
      <c r="AP10" s="41"/>
      <c r="AQ10" s="41"/>
      <c r="AR10" s="41"/>
      <c r="AS10" s="41"/>
      <c r="AT10" s="34">
        <f>データ!W6</f>
        <v>0.75</v>
      </c>
      <c r="AU10" s="34"/>
      <c r="AV10" s="34"/>
      <c r="AW10" s="34"/>
      <c r="AX10" s="34"/>
      <c r="AY10" s="34"/>
      <c r="AZ10" s="34"/>
      <c r="BA10" s="34"/>
      <c r="BB10" s="34">
        <f>データ!X6</f>
        <v>2070.67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gYxE1LbNmNCL9oDM0z497vyGBPxAwidRFlu3EZThgvVB3DXwUr/uVcGwCdsS61J+FcWcGqMbVp73mTIv3vztxQ==" saltValue="uskIFb1D0nWK9IY01j0Wg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23621</v>
      </c>
      <c r="D6" s="19">
        <f t="shared" si="3"/>
        <v>46</v>
      </c>
      <c r="E6" s="19">
        <f t="shared" si="3"/>
        <v>18</v>
      </c>
      <c r="F6" s="19">
        <f t="shared" si="3"/>
        <v>0</v>
      </c>
      <c r="G6" s="19">
        <f t="shared" si="3"/>
        <v>0</v>
      </c>
      <c r="H6" s="19" t="str">
        <f t="shared" si="3"/>
        <v>青森県　大鰐町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49.4</v>
      </c>
      <c r="P6" s="20">
        <f t="shared" si="3"/>
        <v>19.02</v>
      </c>
      <c r="Q6" s="20">
        <f t="shared" si="3"/>
        <v>100</v>
      </c>
      <c r="R6" s="20">
        <f t="shared" si="3"/>
        <v>3520</v>
      </c>
      <c r="S6" s="20">
        <f t="shared" si="3"/>
        <v>8231</v>
      </c>
      <c r="T6" s="20">
        <f t="shared" si="3"/>
        <v>163.43</v>
      </c>
      <c r="U6" s="20">
        <f t="shared" si="3"/>
        <v>50.36</v>
      </c>
      <c r="V6" s="20">
        <f t="shared" si="3"/>
        <v>1553</v>
      </c>
      <c r="W6" s="20">
        <f t="shared" si="3"/>
        <v>0.75</v>
      </c>
      <c r="X6" s="20">
        <f t="shared" si="3"/>
        <v>2070.67</v>
      </c>
      <c r="Y6" s="21" t="str">
        <f>IF(Y7="",NA(),Y7)</f>
        <v>-</v>
      </c>
      <c r="Z6" s="21" t="str">
        <f t="shared" ref="Z6:AH6" si="4">IF(Z7="",NA(),Z7)</f>
        <v>-</v>
      </c>
      <c r="AA6" s="21" t="str">
        <f t="shared" si="4"/>
        <v>-</v>
      </c>
      <c r="AB6" s="21" t="str">
        <f t="shared" si="4"/>
        <v>-</v>
      </c>
      <c r="AC6" s="21">
        <f t="shared" si="4"/>
        <v>106.17</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54.28</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499.85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44.12</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339.95</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54.1</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5.17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23621</v>
      </c>
      <c r="D7" s="23">
        <v>46</v>
      </c>
      <c r="E7" s="23">
        <v>18</v>
      </c>
      <c r="F7" s="23">
        <v>0</v>
      </c>
      <c r="G7" s="23">
        <v>0</v>
      </c>
      <c r="H7" s="23" t="s">
        <v>96</v>
      </c>
      <c r="I7" s="23" t="s">
        <v>97</v>
      </c>
      <c r="J7" s="23" t="s">
        <v>98</v>
      </c>
      <c r="K7" s="23" t="s">
        <v>99</v>
      </c>
      <c r="L7" s="23" t="s">
        <v>100</v>
      </c>
      <c r="M7" s="23" t="s">
        <v>101</v>
      </c>
      <c r="N7" s="24" t="s">
        <v>102</v>
      </c>
      <c r="O7" s="24">
        <v>49.4</v>
      </c>
      <c r="P7" s="24">
        <v>19.02</v>
      </c>
      <c r="Q7" s="24">
        <v>100</v>
      </c>
      <c r="R7" s="24">
        <v>3520</v>
      </c>
      <c r="S7" s="24">
        <v>8231</v>
      </c>
      <c r="T7" s="24">
        <v>163.43</v>
      </c>
      <c r="U7" s="24">
        <v>50.36</v>
      </c>
      <c r="V7" s="24">
        <v>1553</v>
      </c>
      <c r="W7" s="24">
        <v>0.75</v>
      </c>
      <c r="X7" s="24">
        <v>2070.67</v>
      </c>
      <c r="Y7" s="24" t="s">
        <v>102</v>
      </c>
      <c r="Z7" s="24" t="s">
        <v>102</v>
      </c>
      <c r="AA7" s="24" t="s">
        <v>102</v>
      </c>
      <c r="AB7" s="24" t="s">
        <v>102</v>
      </c>
      <c r="AC7" s="24">
        <v>106.17</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54.28</v>
      </c>
      <c r="AZ7" s="24" t="s">
        <v>102</v>
      </c>
      <c r="BA7" s="24" t="s">
        <v>102</v>
      </c>
      <c r="BB7" s="24" t="s">
        <v>102</v>
      </c>
      <c r="BC7" s="24" t="s">
        <v>102</v>
      </c>
      <c r="BD7" s="24">
        <v>103.61</v>
      </c>
      <c r="BE7" s="24">
        <v>106.63</v>
      </c>
      <c r="BF7" s="24" t="s">
        <v>102</v>
      </c>
      <c r="BG7" s="24" t="s">
        <v>102</v>
      </c>
      <c r="BH7" s="24" t="s">
        <v>102</v>
      </c>
      <c r="BI7" s="24" t="s">
        <v>102</v>
      </c>
      <c r="BJ7" s="24">
        <v>499.85</v>
      </c>
      <c r="BK7" s="24" t="s">
        <v>102</v>
      </c>
      <c r="BL7" s="24" t="s">
        <v>102</v>
      </c>
      <c r="BM7" s="24" t="s">
        <v>102</v>
      </c>
      <c r="BN7" s="24" t="s">
        <v>102</v>
      </c>
      <c r="BO7" s="24">
        <v>368.83</v>
      </c>
      <c r="BP7" s="24">
        <v>386.06</v>
      </c>
      <c r="BQ7" s="24" t="s">
        <v>102</v>
      </c>
      <c r="BR7" s="24" t="s">
        <v>102</v>
      </c>
      <c r="BS7" s="24" t="s">
        <v>102</v>
      </c>
      <c r="BT7" s="24" t="s">
        <v>102</v>
      </c>
      <c r="BU7" s="24">
        <v>44.12</v>
      </c>
      <c r="BV7" s="24" t="s">
        <v>102</v>
      </c>
      <c r="BW7" s="24" t="s">
        <v>102</v>
      </c>
      <c r="BX7" s="24" t="s">
        <v>102</v>
      </c>
      <c r="BY7" s="24" t="s">
        <v>102</v>
      </c>
      <c r="BZ7" s="24">
        <v>53.25</v>
      </c>
      <c r="CA7" s="24">
        <v>51.14</v>
      </c>
      <c r="CB7" s="24" t="s">
        <v>102</v>
      </c>
      <c r="CC7" s="24" t="s">
        <v>102</v>
      </c>
      <c r="CD7" s="24" t="s">
        <v>102</v>
      </c>
      <c r="CE7" s="24" t="s">
        <v>102</v>
      </c>
      <c r="CF7" s="24">
        <v>339.95</v>
      </c>
      <c r="CG7" s="24" t="s">
        <v>102</v>
      </c>
      <c r="CH7" s="24" t="s">
        <v>102</v>
      </c>
      <c r="CI7" s="24" t="s">
        <v>102</v>
      </c>
      <c r="CJ7" s="24" t="s">
        <v>102</v>
      </c>
      <c r="CK7" s="24">
        <v>325.45</v>
      </c>
      <c r="CL7" s="24">
        <v>329.31</v>
      </c>
      <c r="CM7" s="24" t="s">
        <v>102</v>
      </c>
      <c r="CN7" s="24" t="s">
        <v>102</v>
      </c>
      <c r="CO7" s="24" t="s">
        <v>102</v>
      </c>
      <c r="CP7" s="24" t="s">
        <v>102</v>
      </c>
      <c r="CQ7" s="24">
        <v>54.1</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5.17</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owanilg006</cp:lastModifiedBy>
  <dcterms:created xsi:type="dcterms:W3CDTF">2025-12-23T06:28:55Z</dcterms:created>
  <dcterms:modified xsi:type="dcterms:W3CDTF">2026-01-30T01:16:53Z</dcterms:modified>
  <cp:category/>
</cp:coreProperties>
</file>