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wani-nas1\財政課\財政係\37年度財政関係\R7_公営企業\20260114_■【県市町村課】公営企業に係る経営比較分析表（令和６年度決算）の分析等について\03_回答\19_大鰐町\"/>
    </mc:Choice>
  </mc:AlternateContent>
  <xr:revisionPtr revIDLastSave="0" documentId="13_ncr:1_{9EC3EF2F-976B-4DE2-829A-C9343B5A2EFE}" xr6:coauthVersionLast="47" xr6:coauthVersionMax="47" xr10:uidLastSave="{00000000-0000-0000-0000-000000000000}"/>
  <workbookProtection workbookAlgorithmName="SHA-512" workbookHashValue="9Q/UPe5q+4D+JTR1RoRJXrnbTSB2MvnMIH1QKqHM2sHBqameeZFZJtR0PJXrcgXpCchFeYySHbL3Ds29zNc8UQ==" workbookSaltValue="JT1W8BHiB2VC0ZUjUrflH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F85" i="4"/>
  <c r="E85" i="4"/>
  <c r="W10" i="4"/>
  <c r="I10" i="4"/>
  <c r="AD8" i="4"/>
  <c r="W8" i="4"/>
  <c r="P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<sst xmlns="http://schemas.openxmlformats.org/spreadsheetml/2006/main" count="316" uniqueCount="113">
  <si>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</si>
  <si>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</si>
  <si>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</si>
  <si>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</si>
  <si>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</si>
  <si>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</si>
  <si>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</si>
  <si>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</si>
  <si>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</si>
  <si>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</si>
  <si>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</si>
  <si>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</si>
  <si>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</si>
  <si>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</si>
  <si>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</si>
  <si>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</si>
  <si>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</si>
  <si>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</si>
  <si>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</si>
  <si>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</si>
  <si>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</si>
  <si>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</si>
  <si>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</si>
  <si>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</si>
  <si>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</si>
  <si>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</si>
  <si>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</si>
  <si>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</si>
  <si>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</si>
  <si>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</si>
  <si>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</si>
  <si>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</si>
  <si>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</si>
  <si>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</si>
  <si>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</si>
  <si>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</si>
  <si>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</si>
  <si>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</si>
  <si>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</si>
  <si>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</si>
  <si>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</si>
  <si>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</si>
  <si>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</si>
  <si>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</si>
  <si>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</si>
  <si>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</si>
  <si>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</si>
  <si>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</si>
  <si>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</si>
  <si>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</si>
  <si>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</si>
  <si>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</si>
  <si>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</si>
  <si>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</si>
  <si>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</si>
  <si>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</si>
  <si>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</si>
  <si>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</si>
  <si>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</si>
  <si>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</si>
  <si>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</si>
  <si>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</si>
  <si>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</si>
  <si>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</si>
  <si>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</si>
  <si>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</si>
  <si>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</si>
  <si>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</si>
  <si>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</si>
  <si>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</si>
  <si>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</si>
  <si>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</si>
  <si>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</si>
  <si>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</si>
  <si>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</si>
  <si>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</si>
  <si>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</si>
  <si>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</si>
  <si>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</si>
  <si>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</si>
  <si>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</si>
  <si>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</si>
  <si>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</si>
  <si>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</si>
  <si>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</si>
  <si>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</si>
  <si>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</si>
  <si>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</si>
  <si>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</si>
  <si>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</si>
  <si>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</si>
  <si>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</si>
  <si>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</si>
  <si>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大鰐町</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</si>
  <si>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</si>
  <si>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</si>
  <si>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</si>
  <si>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</si>
  <si>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</si>
  <si>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</si>
  <si>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</si>
  <si>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</si>
  <si>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</si>
  <si>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</si>
  <si>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</si>
  <si>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</si>
  <si>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</si>
  <si>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</si>
  <si>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</si>
  <si>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</si>
  <si>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施設利用開始から４０年以上経過し、突発的な修繕が発生することを想定し、今後配管等の更新を部分ごとに行っていく。</t>
    <phoneticPr fontId="4"/>
  </si>
  <si>
    <t>　公営企業会計運用に関する委託費が主なる支出となっており、財源は起債の借入をしている。令和４年度から起債借入をしているため企業債残高が大幅に増加しているが、元利償還金は一般会計から繰入予定となっているため、経営の安定性は保たれている。</t>
    <rPh sb="7" eb="9">
      <t>ウンヨウ</t>
    </rPh>
    <rPh sb="15" eb="16">
      <t>ヒ</t>
    </rPh>
    <rPh sb="29" eb="31">
      <t>ザイゲン</t>
    </rPh>
    <rPh sb="43" eb="45">
      <t>レイワ</t>
    </rPh>
    <rPh sb="46" eb="48">
      <t>ネンド</t>
    </rPh>
    <rPh sb="50" eb="54">
      <t>キサイカリイレ</t>
    </rPh>
    <rPh sb="61" eb="64">
      <t>キギョウサイ</t>
    </rPh>
    <rPh sb="64" eb="66">
      <t>ザンダカ</t>
    </rPh>
    <rPh sb="67" eb="69">
      <t>オオハバ</t>
    </rPh>
    <rPh sb="70" eb="72">
      <t>ゾウカ</t>
    </rPh>
    <rPh sb="78" eb="80">
      <t>ガンリ</t>
    </rPh>
    <phoneticPr fontId="4"/>
  </si>
  <si>
    <t>　健全な経営は保たれているものの、施設の安全供給については、老朽化した施設等の改修や更新が必要と思われる。
　今後計画的更新を行うことにより、適切な施設管理及び安定した事業経営を行っていく。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</si>
</sst>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51-4366-8A0C-242FC073FA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551-4366-8A0C-242FC073FA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88.25</c:v>
                </c:pt>
              </c:numCache>
            </c:numRef>
          </c:val>
          <c:extLst>
            <c:ext xmlns:c16="http://schemas.microsoft.com/office/drawing/2014/chart" uri="{C3380CC4-5D6E-409C-BE32-E72D297353CC}">
              <c16:uniqueId val="{00000000-3F04-4D99-97C4-338A9B31CD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F04-4D99-97C4-338A9B31CD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92</c:v>
                </c:pt>
              </c:numCache>
            </c:numRef>
          </c:val>
          <c:extLst>
            <c:ext xmlns:c16="http://schemas.microsoft.com/office/drawing/2014/chart" uri="{C3380CC4-5D6E-409C-BE32-E72D297353CC}">
              <c16:uniqueId val="{00000000-B0C9-46F2-B4C7-987D0A3D5D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B0C9-46F2-B4C7-987D0A3D5D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44.85</c:v>
                </c:pt>
              </c:numCache>
            </c:numRef>
          </c:val>
          <c:extLst>
            <c:ext xmlns:c16="http://schemas.microsoft.com/office/drawing/2014/chart" uri="{C3380CC4-5D6E-409C-BE32-E72D297353CC}">
              <c16:uniqueId val="{00000000-768B-424A-9B23-F471337D18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768B-424A-9B23-F471337D18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6.16</c:v>
                </c:pt>
              </c:numCache>
            </c:numRef>
          </c:val>
          <c:extLst>
            <c:ext xmlns:c16="http://schemas.microsoft.com/office/drawing/2014/chart" uri="{C3380CC4-5D6E-409C-BE32-E72D297353CC}">
              <c16:uniqueId val="{00000000-BFCF-4C07-A3BC-CD715F9249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BFCF-4C07-A3BC-CD715F9249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4D-4059-B02E-DF7E1DF1F8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294D-4059-B02E-DF7E1DF1F8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96.3</c:v>
                </c:pt>
              </c:numCache>
            </c:numRef>
          </c:val>
          <c:extLst>
            <c:ext xmlns:c16="http://schemas.microsoft.com/office/drawing/2014/chart" uri="{C3380CC4-5D6E-409C-BE32-E72D297353CC}">
              <c16:uniqueId val="{00000000-D526-456B-93D9-586CF3C799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D526-456B-93D9-586CF3C799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263.89</c:v>
                </c:pt>
              </c:numCache>
            </c:numRef>
          </c:val>
          <c:extLst>
            <c:ext xmlns:c16="http://schemas.microsoft.com/office/drawing/2014/chart" uri="{C3380CC4-5D6E-409C-BE32-E72D297353CC}">
              <c16:uniqueId val="{00000000-4CEA-4F85-A0C1-C183138F9D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4CEA-4F85-A0C1-C183138F9D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547.84</c:v>
                </c:pt>
              </c:numCache>
            </c:numRef>
          </c:val>
          <c:extLst>
            <c:ext xmlns:c16="http://schemas.microsoft.com/office/drawing/2014/chart" uri="{C3380CC4-5D6E-409C-BE32-E72D297353CC}">
              <c16:uniqueId val="{00000000-D049-4F50-929A-5AC2BD56A4F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D049-4F50-929A-5AC2BD56A4F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42.65</c:v>
                </c:pt>
              </c:numCache>
            </c:numRef>
          </c:val>
          <c:extLst>
            <c:ext xmlns:c16="http://schemas.microsoft.com/office/drawing/2014/chart" uri="{C3380CC4-5D6E-409C-BE32-E72D297353CC}">
              <c16:uniqueId val="{00000000-D611-4F12-81E7-FD2A7DDF07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D611-4F12-81E7-FD2A7DDF07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241.29</c:v>
                </c:pt>
              </c:numCache>
            </c:numRef>
          </c:val>
          <c:extLst>
            <c:ext xmlns:c16="http://schemas.microsoft.com/office/drawing/2014/chart" uri="{C3380CC4-5D6E-409C-BE32-E72D297353CC}">
              <c16:uniqueId val="{00000000-B7F8-40D2-8590-26D0CCABE9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B7F8-40D2-8590-26D0CCABE9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青森県　大鰐町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自治体職員</v>
      </c>
      <c r="AE8" s="74"/>
      <c r="AF8" s="74"/>
      <c r="AG8" s="74"/>
      <c r="AH8" s="74"/>
      <c r="AI8" s="74"/>
      <c r="AJ8" s="74"/>
      <c r="AK8" s="2"/>
      <c r="AL8" s="65">
        <f>データ!$R$6</f>
        <v>8231</v>
      </c>
      <c r="AM8" s="65"/>
      <c r="AN8" s="65"/>
      <c r="AO8" s="65"/>
      <c r="AP8" s="65"/>
      <c r="AQ8" s="65"/>
      <c r="AR8" s="65"/>
      <c r="AS8" s="65"/>
      <c r="AT8" s="36">
        <f>データ!$S$6</f>
        <v>163.43</v>
      </c>
      <c r="AU8" s="37"/>
      <c r="AV8" s="37"/>
      <c r="AW8" s="37"/>
      <c r="AX8" s="37"/>
      <c r="AY8" s="37"/>
      <c r="AZ8" s="37"/>
      <c r="BA8" s="37"/>
      <c r="BB8" s="54">
        <f>データ!$T$6</f>
        <v>50.36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24.52</v>
      </c>
      <c r="J10" s="37"/>
      <c r="K10" s="37"/>
      <c r="L10" s="37"/>
      <c r="M10" s="37"/>
      <c r="N10" s="37"/>
      <c r="O10" s="64"/>
      <c r="P10" s="54">
        <f>データ!$P$6</f>
        <v>2.68</v>
      </c>
      <c r="Q10" s="54"/>
      <c r="R10" s="54"/>
      <c r="S10" s="54"/>
      <c r="T10" s="54"/>
      <c r="U10" s="54"/>
      <c r="V10" s="54"/>
      <c r="W10" s="65">
        <f>データ!$Q$6</f>
        <v>6300</v>
      </c>
      <c r="X10" s="65"/>
      <c r="Y10" s="65"/>
      <c r="Z10" s="65"/>
      <c r="AA10" s="65"/>
      <c r="AB10" s="65"/>
      <c r="AC10" s="65"/>
      <c r="AD10" s="2"/>
      <c r="AE10" s="2"/>
      <c r="AF10" s="2"/>
      <c r="AG10" s="2"/>
      <c r="AH10" s="2"/>
      <c r="AI10" s="2"/>
      <c r="AJ10" s="2"/>
      <c r="AK10" s="2"/>
      <c r="AL10" s="65">
        <f>データ!$U$6</f>
        <v>219</v>
      </c>
      <c r="AM10" s="65"/>
      <c r="AN10" s="65"/>
      <c r="AO10" s="65"/>
      <c r="AP10" s="65"/>
      <c r="AQ10" s="65"/>
      <c r="AR10" s="65"/>
      <c r="AS10" s="65"/>
      <c r="AT10" s="36">
        <f>データ!$V$6</f>
        <v>0.51</v>
      </c>
      <c r="AU10" s="37"/>
      <c r="AV10" s="37"/>
      <c r="AW10" s="37"/>
      <c r="AX10" s="37"/>
      <c r="AY10" s="37"/>
      <c r="AZ10" s="37"/>
      <c r="BA10" s="37"/>
      <c r="BB10" s="54">
        <f>データ!$W$6</f>
        <v>429.41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w/8AKGFi/Y/AXFZE1DarlL0LOZMZqBop32O/yvIgpnkaXr5nkLMuscsINsQ5LiKcD6iFO3Ef8B5hWavTbAF5fQ==" saltValue="yZHQtyIWUFifJo8WaWP4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23621</v>
      </c>
      <c r="D6" s="20">
        <f t="shared" si="3"/>
        <v>46</v>
      </c>
      <c r="E6" s="20">
        <f t="shared" si="3"/>
        <v>1</v>
      </c>
      <c r="F6" s="20">
        <f t="shared" si="3"/>
        <v>0</v>
      </c>
      <c r="G6" s="20">
        <f t="shared" si="3"/>
        <v>5</v>
      </c>
      <c r="H6" s="20" t="str">
        <f t="shared" si="3"/>
        <v>青森県　大鰐町</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24.52</v>
      </c>
      <c r="P6" s="21">
        <f t="shared" si="3"/>
        <v>2.68</v>
      </c>
      <c r="Q6" s="21">
        <f t="shared" si="3"/>
        <v>6300</v>
      </c>
      <c r="R6" s="21">
        <f t="shared" si="3"/>
        <v>8231</v>
      </c>
      <c r="S6" s="21">
        <f t="shared" si="3"/>
        <v>163.43</v>
      </c>
      <c r="T6" s="21">
        <f t="shared" si="3"/>
        <v>50.36</v>
      </c>
      <c r="U6" s="21">
        <f t="shared" si="3"/>
        <v>219</v>
      </c>
      <c r="V6" s="21">
        <f t="shared" si="3"/>
        <v>0.51</v>
      </c>
      <c r="W6" s="21">
        <f t="shared" si="3"/>
        <v>429.41</v>
      </c>
      <c r="X6" s="22" t="str">
        <f>IF(X7="",NA(),X7)</f>
        <v>-</v>
      </c>
      <c r="Y6" s="22" t="str">
        <f t="shared" ref="Y6:AG6" si="4">IF(Y7="",NA(),Y7)</f>
        <v>-</v>
      </c>
      <c r="Z6" s="22" t="str">
        <f t="shared" si="4"/>
        <v>-</v>
      </c>
      <c r="AA6" s="22" t="str">
        <f t="shared" si="4"/>
        <v>-</v>
      </c>
      <c r="AB6" s="22">
        <f t="shared" si="4"/>
        <v>44.85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96.3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263.89</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547.84</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42.65</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241.29</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88.25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6.16</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23621</v>
      </c>
      <c r="D7" s="24">
        <v>46</v>
      </c>
      <c r="E7" s="24">
        <v>1</v>
      </c>
      <c r="F7" s="24">
        <v>0</v>
      </c>
      <c r="G7" s="24">
        <v>5</v>
      </c>
      <c r="H7" s="24" t="s">
        <v>93</v>
      </c>
      <c r="I7" s="24" t="s">
        <v>94</v>
      </c>
      <c r="J7" s="24" t="s">
        <v>95</v>
      </c>
      <c r="K7" s="24" t="s">
        <v>96</v>
      </c>
      <c r="L7" s="24" t="s">
        <v>97</v>
      </c>
      <c r="M7" s="24" t="s">
        <v>98</v>
      </c>
      <c r="N7" s="25" t="s">
        <v>99</v>
      </c>
      <c r="O7" s="25">
        <v>24.52</v>
      </c>
      <c r="P7" s="25">
        <v>2.68</v>
      </c>
      <c r="Q7" s="25">
        <v>6300</v>
      </c>
      <c r="R7" s="25">
        <v>8231</v>
      </c>
      <c r="S7" s="25">
        <v>163.43</v>
      </c>
      <c r="T7" s="25">
        <v>50.36</v>
      </c>
      <c r="U7" s="25">
        <v>219</v>
      </c>
      <c r="V7" s="25">
        <v>0.51</v>
      </c>
      <c r="W7" s="25">
        <v>429.41</v>
      </c>
      <c r="X7" s="25" t="s">
        <v>99</v>
      </c>
      <c r="Y7" s="25" t="s">
        <v>99</v>
      </c>
      <c r="Z7" s="25" t="s">
        <v>99</v>
      </c>
      <c r="AA7" s="25" t="s">
        <v>99</v>
      </c>
      <c r="AB7" s="25">
        <v>44.85</v>
      </c>
      <c r="AC7" s="25" t="s">
        <v>99</v>
      </c>
      <c r="AD7" s="25" t="s">
        <v>99</v>
      </c>
      <c r="AE7" s="25" t="s">
        <v>99</v>
      </c>
      <c r="AF7" s="25" t="s">
        <v>99</v>
      </c>
      <c r="AG7" s="25">
        <v>102.26</v>
      </c>
      <c r="AH7" s="25">
        <v>102.02</v>
      </c>
      <c r="AI7" s="25" t="s">
        <v>99</v>
      </c>
      <c r="AJ7" s="25" t="s">
        <v>99</v>
      </c>
      <c r="AK7" s="25" t="s">
        <v>99</v>
      </c>
      <c r="AL7" s="25" t="s">
        <v>99</v>
      </c>
      <c r="AM7" s="25">
        <v>96.3</v>
      </c>
      <c r="AN7" s="25" t="s">
        <v>99</v>
      </c>
      <c r="AO7" s="25" t="s">
        <v>99</v>
      </c>
      <c r="AP7" s="25" t="s">
        <v>99</v>
      </c>
      <c r="AQ7" s="25" t="s">
        <v>99</v>
      </c>
      <c r="AR7" s="25">
        <v>82.37</v>
      </c>
      <c r="AS7" s="25">
        <v>26.96</v>
      </c>
      <c r="AT7" s="25" t="s">
        <v>99</v>
      </c>
      <c r="AU7" s="25" t="s">
        <v>99</v>
      </c>
      <c r="AV7" s="25" t="s">
        <v>99</v>
      </c>
      <c r="AW7" s="25" t="s">
        <v>99</v>
      </c>
      <c r="AX7" s="25">
        <v>263.89</v>
      </c>
      <c r="AY7" s="25" t="s">
        <v>99</v>
      </c>
      <c r="AZ7" s="25" t="s">
        <v>99</v>
      </c>
      <c r="BA7" s="25" t="s">
        <v>99</v>
      </c>
      <c r="BB7" s="25" t="s">
        <v>99</v>
      </c>
      <c r="BC7" s="25">
        <v>101.6</v>
      </c>
      <c r="BD7" s="25">
        <v>142.38999999999999</v>
      </c>
      <c r="BE7" s="25" t="s">
        <v>99</v>
      </c>
      <c r="BF7" s="25" t="s">
        <v>99</v>
      </c>
      <c r="BG7" s="25" t="s">
        <v>99</v>
      </c>
      <c r="BH7" s="25" t="s">
        <v>99</v>
      </c>
      <c r="BI7" s="25">
        <v>547.84</v>
      </c>
      <c r="BJ7" s="25" t="s">
        <v>99</v>
      </c>
      <c r="BK7" s="25" t="s">
        <v>99</v>
      </c>
      <c r="BL7" s="25" t="s">
        <v>99</v>
      </c>
      <c r="BM7" s="25" t="s">
        <v>99</v>
      </c>
      <c r="BN7" s="25">
        <v>1398.03</v>
      </c>
      <c r="BO7" s="25">
        <v>1043.3599999999999</v>
      </c>
      <c r="BP7" s="25" t="s">
        <v>99</v>
      </c>
      <c r="BQ7" s="25" t="s">
        <v>99</v>
      </c>
      <c r="BR7" s="25" t="s">
        <v>99</v>
      </c>
      <c r="BS7" s="25" t="s">
        <v>99</v>
      </c>
      <c r="BT7" s="25">
        <v>42.65</v>
      </c>
      <c r="BU7" s="25" t="s">
        <v>99</v>
      </c>
      <c r="BV7" s="25" t="s">
        <v>99</v>
      </c>
      <c r="BW7" s="25" t="s">
        <v>99</v>
      </c>
      <c r="BX7" s="25" t="s">
        <v>99</v>
      </c>
      <c r="BY7" s="25">
        <v>39.15</v>
      </c>
      <c r="BZ7" s="25">
        <v>56.19</v>
      </c>
      <c r="CA7" s="25" t="s">
        <v>99</v>
      </c>
      <c r="CB7" s="25" t="s">
        <v>99</v>
      </c>
      <c r="CC7" s="25" t="s">
        <v>99</v>
      </c>
      <c r="CD7" s="25" t="s">
        <v>99</v>
      </c>
      <c r="CE7" s="25">
        <v>241.29</v>
      </c>
      <c r="CF7" s="25" t="s">
        <v>99</v>
      </c>
      <c r="CG7" s="25" t="s">
        <v>99</v>
      </c>
      <c r="CH7" s="25" t="s">
        <v>99</v>
      </c>
      <c r="CI7" s="25" t="s">
        <v>99</v>
      </c>
      <c r="CJ7" s="25">
        <v>392.81</v>
      </c>
      <c r="CK7" s="25">
        <v>285.60000000000002</v>
      </c>
      <c r="CL7" s="25" t="s">
        <v>99</v>
      </c>
      <c r="CM7" s="25" t="s">
        <v>99</v>
      </c>
      <c r="CN7" s="25" t="s">
        <v>99</v>
      </c>
      <c r="CO7" s="25" t="s">
        <v>99</v>
      </c>
      <c r="CP7" s="25">
        <v>88.25</v>
      </c>
      <c r="CQ7" s="25" t="s">
        <v>99</v>
      </c>
      <c r="CR7" s="25" t="s">
        <v>99</v>
      </c>
      <c r="CS7" s="25" t="s">
        <v>99</v>
      </c>
      <c r="CT7" s="25" t="s">
        <v>99</v>
      </c>
      <c r="CU7" s="25">
        <v>29.19</v>
      </c>
      <c r="CV7" s="25">
        <v>48.33</v>
      </c>
      <c r="CW7" s="25" t="s">
        <v>99</v>
      </c>
      <c r="CX7" s="25" t="s">
        <v>99</v>
      </c>
      <c r="CY7" s="25" t="s">
        <v>99</v>
      </c>
      <c r="CZ7" s="25" t="s">
        <v>99</v>
      </c>
      <c r="DA7" s="25">
        <v>92</v>
      </c>
      <c r="DB7" s="25" t="s">
        <v>99</v>
      </c>
      <c r="DC7" s="25" t="s">
        <v>99</v>
      </c>
      <c r="DD7" s="25" t="s">
        <v>99</v>
      </c>
      <c r="DE7" s="25" t="s">
        <v>99</v>
      </c>
      <c r="DF7" s="25">
        <v>66.040000000000006</v>
      </c>
      <c r="DG7" s="25">
        <v>70.34</v>
      </c>
      <c r="DH7" s="25" t="s">
        <v>99</v>
      </c>
      <c r="DI7" s="25" t="s">
        <v>99</v>
      </c>
      <c r="DJ7" s="25" t="s">
        <v>99</v>
      </c>
      <c r="DK7" s="25" t="s">
        <v>99</v>
      </c>
      <c r="DL7" s="25">
        <v>6.16</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owanilg006</cp:lastModifiedBy>
  <cp:lastPrinted>2026-01-29T02:55:09Z</cp:lastPrinted>
  <dcterms:created xsi:type="dcterms:W3CDTF">2025-12-12T09:10:43Z</dcterms:created>
  <dcterms:modified xsi:type="dcterms:W3CDTF">2026-01-30T01:17:16Z</dcterms:modified>
  <cp:category/>
</cp:coreProperties>
</file>