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owani-nas1\財政課\財政係\38年度財政関係\R8_市町村課\★03_財政状況資料集\03_作業\"/>
    </mc:Choice>
  </mc:AlternateContent>
  <xr:revisionPtr revIDLastSave="0" documentId="13_ncr:1_{D6D6B013-D48C-4AAA-BEE5-BFD73C1C8D84}" xr6:coauthVersionLast="47" xr6:coauthVersionMax="47" xr10:uidLastSave="{00000000-0000-0000-0000-000000000000}"/>
  <bookViews>
    <workbookView xWindow="28680" yWindow="-120" windowWidth="19440" windowHeight="14880"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W41" i="10" s="1"/>
  <c r="BW42"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 r="BE34" i="10"/>
</calcChain>
</file>

<file path=xl/sharedStrings.xml><?xml version="1.0" encoding="utf-8"?>
<sst xmlns="http://schemas.openxmlformats.org/spreadsheetml/2006/main" count="1136" uniqueCount="576">
  <si>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</si>
  <si>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</si>
  <si>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</si>
  <si>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</si>
  <si>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</si>
  <si>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</si>
  <si>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</si>
  <si>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</si>
  <si>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</si>
  <si>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</si>
  <si>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</si>
  <si>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</si>
  <si>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</si>
  <si>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</si>
  <si>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</si>
  <si>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</si>
  <si>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</si>
  <si>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</si>
  <si>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</si>
  <si>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</si>
  <si>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</si>
  <si>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</si>
  <si>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</si>
  <si>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</si>
  <si>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</si>
  <si>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</si>
  <si>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</si>
  <si>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</si>
  <si>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</si>
  <si>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</si>
  <si>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</si>
  <si>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</si>
  <si>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</si>
  <si>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</si>
  <si>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</si>
  <si>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</si>
  <si>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</si>
  <si>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</si>
  <si>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</si>
  <si>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</si>
  <si>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</si>
  <si>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</si>
  <si>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</si>
  <si>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</si>
  <si>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</si>
  <si>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</si>
  <si>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</si>
  <si>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</si>
  <si>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</si>
  <si>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</si>
  <si>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</si>
  <si>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</si>
  <si>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</si>
  <si>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</si>
  <si>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</si>
  <si>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</si>
  <si>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</si>
  <si>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</si>
  <si>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</si>
  <si>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</si>
  <si>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</si>
  <si>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</si>
  <si>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</si>
  <si>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</si>
  <si>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</si>
  <si>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</si>
  <si>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</si>
  <si>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</si>
  <si>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</si>
  <si>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</si>
  <si>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</si>
  <si>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</si>
  <si>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</si>
  <si>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</si>
  <si>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</si>
  <si>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</si>
  <si>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</si>
  <si>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</si>
  <si>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</si>
  <si>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</si>
  <si>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</si>
  <si>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</si>
  <si>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</si>
  <si>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</si>
  <si>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</si>
  <si>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</si>
  <si>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</si>
  <si>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</si>
  <si>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</si>
  <si>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</si>
  <si>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</si>
  <si>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</si>
  <si>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</si>
  <si>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</si>
  <si>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大鰐町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</si>
  <si>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</si>
  <si>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</si>
  <si>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</si>
  <si>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</si>
  <si>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</si>
  <si>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</si>
  <si>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</si>
  <si>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</si>
  <si>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</si>
  <si>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</si>
  <si>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</si>
  <si>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</si>
  <si>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</si>
  <si>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</si>
  <si>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</si>
  <si>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</si>
  <si>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</si>
  <si>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</si>
  <si>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</si>
  <si>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</si>
  <si>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</si>
  <si>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</si>
  <si>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</si>
  <si>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</si>
  <si>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</si>
  <si>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</si>
  <si>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</si>
  <si>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</si>
  <si>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</si>
  <si>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</si>
  <si>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</si>
  <si>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</si>
  <si>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</si>
  <si>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</si>
  <si>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</si>
  <si>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</si>
  <si>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</si>
  <si>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</si>
  <si>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</si>
  <si>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</si>
  <si>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</si>
  <si>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</si>
  <si>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</si>
  <si>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</si>
  <si>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</si>
  <si>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</si>
  <si>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</si>
  <si>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</si>
  <si>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</si>
  <si>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</si>
  <si>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</si>
  <si>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</si>
  <si>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</si>
  <si>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</si>
  <si>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</si>
  <si>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</si>
  <si>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</si>
  <si>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</si>
  <si>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</si>
  <si>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</si>
  <si>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</si>
  <si>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</si>
  <si>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</si>
  <si>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</si>
  <si>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</si>
  <si>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</si>
  <si>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</si>
  <si>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</si>
  <si>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</si>
  <si>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</si>
  <si>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</si>
  <si>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</si>
  <si>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</si>
  <si>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</si>
  <si>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</si>
  <si>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</si>
  <si>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</si>
  <si>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</si>
  <si>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</si>
  <si>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</si>
  <si>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</si>
  <si>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</si>
  <si>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</si>
  <si>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</si>
  <si>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</si>
  <si>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</si>
  <si>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</si>
  <si>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</si>
  <si>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</si>
  <si>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</si>
  <si>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</si>
  <si>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</si>
  <si>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</si>
  <si>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</si>
  <si>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</si>
  <si>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</si>
  <si>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</si>
  <si>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</si>
  <si>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</si>
  <si>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</si>
  <si>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</si>
  <si>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</si>
  <si>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</si>
  <si>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</si>
  <si>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</si>
  <si>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</si>
  <si>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</si>
  <si>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青森県大鰐町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</si>
  <si>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</si>
  <si>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</si>
  <si>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</si>
  <si>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</si>
  <si>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</si>
  <si>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</si>
  <si>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</si>
  <si>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</si>
  <si>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</si>
  <si>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</si>
  <si>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</si>
  <si>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</si>
  <si>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</si>
  <si>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</si>
  <si>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</si>
  <si>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</si>
  <si>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</si>
  <si>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</si>
  <si>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</si>
  <si>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</si>
  <si>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</si>
  <si>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</si>
  <si>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</si>
  <si>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</si>
  <si>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</si>
  <si>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</si>
  <si>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</si>
  <si>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</si>
  <si>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</si>
  <si>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</si>
  <si>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</si>
  <si>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</si>
  <si>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</si>
  <si>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</si>
  <si>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</si>
  <si>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</si>
  <si>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</si>
  <si>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</si>
  <si>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</si>
  <si>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</si>
  <si>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</si>
  <si>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</si>
  <si>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</si>
  <si>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</si>
  <si>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</si>
  <si>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</si>
  <si>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</si>
  <si>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</si>
  <si>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</si>
  <si>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</si>
  <si>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</si>
  <si>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</si>
  <si>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</si>
  <si>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</si>
  <si>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</si>
  <si>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</si>
  <si>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</si>
  <si>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</si>
  <si>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</si>
  <si>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</si>
  <si>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</si>
  <si>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</si>
  <si>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</si>
  <si>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</si>
  <si>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</si>
  <si>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</si>
  <si>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</si>
  <si>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</si>
  <si>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</si>
  <si>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</si>
  <si>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</si>
  <si>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</si>
  <si>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</si>
  <si>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</si>
  <si>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</si>
  <si>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</si>
  <si>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</si>
  <si>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</si>
  <si>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</si>
  <si>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</si>
  <si>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</si>
  <si>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</si>
  <si>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</si>
  <si>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</si>
  <si>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</si>
  <si>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</si>
  <si>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</si>
  <si>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</si>
  <si>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</si>
  <si>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</si>
  <si>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</si>
  <si>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</si>
  <si>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</si>
  <si>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</si>
  <si>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</si>
  <si>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</si>
  <si>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</si>
  <si>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</si>
  <si>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</si>
  <si>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</si>
  <si>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</si>
  <si>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</si>
  <si>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</si>
  <si>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</si>
  <si>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</si>
  <si>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</si>
  <si>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</si>
  <si>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</si>
  <si>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</si>
  <si>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</si>
  <si>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</si>
  <si>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</si>
  <si>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</si>
  <si>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</si>
  <si>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</si>
  <si>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</si>
  <si>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</si>
  <si>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</si>
  <si>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</si>
  <si>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</si>
  <si>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</si>
  <si>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</si>
  <si>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</si>
  <si>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</si>
  <si>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</si>
  <si>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</si>
  <si>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</si>
  <si>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</si>
  <si>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</si>
  <si>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</si>
  <si>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</si>
  <si>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</si>
  <si>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</si>
  <si>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</si>
  <si>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</si>
  <si>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</si>
  <si>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</si>
  <si>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</si>
  <si>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</si>
  <si>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</si>
  <si>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</si>
  <si>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</si>
  <si>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</si>
  <si>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</si>
  <si>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</si>
  <si>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</si>
  <si>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</si>
  <si>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</si>
  <si>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</si>
  <si>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</si>
  <si>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青森県大鰐町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</si>
  <si>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</si>
  <si>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</si>
  <si>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</si>
  <si>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</si>
  <si>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</si>
  <si>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</si>
  <si>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</si>
  <si>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</si>
  <si>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</si>
  <si>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</si>
  <si>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</si>
  <si>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</si>
  <si>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</si>
  <si>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</si>
  <si>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</si>
  <si>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</si>
  <si>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</si>
  <si>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</si>
  <si>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</si>
  <si>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</si>
  <si>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</si>
  <si>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</si>
  <si>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</si>
  <si>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</si>
  <si>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</si>
  <si>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</si>
  <si>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</si>
  <si>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</si>
  <si>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</si>
  <si>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</si>
  <si>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</si>
  <si>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</si>
  <si>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</si>
  <si>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</si>
  <si>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</si>
  <si>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</si>
  <si>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</si>
  <si>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</si>
  <si>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</si>
  <si>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簡易水道事業会計</t>
    <phoneticPr fontId="5"/>
  </si>
  <si>
    <t>温泉事業特別会計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</si>
  <si>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</si>
  <si>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</si>
  <si>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</si>
  <si>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</si>
  <si>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</si>
  <si>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</si>
  <si>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</si>
  <si>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</si>
  <si>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</si>
  <si>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</si>
  <si>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</si>
  <si>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</si>
  <si>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</si>
  <si>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</si>
  <si>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</si>
  <si>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</si>
  <si>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</si>
  <si>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</si>
  <si>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</si>
  <si>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</si>
  <si>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</si>
  <si>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</si>
  <si>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</si>
  <si>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</si>
  <si>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</si>
  <si>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</si>
  <si>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</si>
  <si>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</si>
  <si>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</si>
  <si>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</si>
  <si>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</si>
  <si>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</si>
  <si>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</si>
  <si>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</si>
  <si>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</si>
  <si>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</si>
  <si>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</si>
  <si>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</si>
  <si>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</si>
  <si>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</si>
  <si>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</si>
  <si>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</si>
  <si>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</si>
  <si>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</si>
  <si>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</si>
  <si>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</si>
  <si>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</si>
  <si>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</si>
  <si>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</si>
  <si>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</si>
  <si>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</si>
  <si>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</si>
  <si>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</si>
  <si>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</si>
  <si>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</si>
  <si>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</si>
  <si>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</si>
  <si>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</si>
  <si>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</si>
  <si>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</si>
  <si>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</si>
  <si>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</si>
  <si>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</si>
  <si>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</si>
  <si>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</si>
  <si>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</si>
  <si>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</si>
  <si>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</si>
  <si>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</si>
  <si>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</si>
  <si>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</si>
  <si>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</si>
  <si>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</si>
  <si>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</si>
  <si>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</si>
  <si>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</si>
  <si>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</si>
  <si>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</si>
  <si>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</si>
  <si>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</si>
  <si>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</si>
  <si>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</si>
  <si>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</si>
  <si>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</si>
  <si>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</si>
  <si>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</si>
  <si>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</si>
  <si>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</si>
  <si>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</si>
  <si>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</si>
  <si>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</si>
  <si>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</si>
  <si>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</si>
  <si>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</si>
  <si>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</si>
  <si>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</si>
  <si>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</si>
  <si>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</si>
  <si>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</si>
  <si>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</si>
  <si>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</si>
  <si>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</si>
  <si>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</si>
  <si>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</si>
  <si>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</si>
  <si>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</si>
  <si>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</si>
  <si>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</si>
  <si>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</si>
  <si>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</si>
  <si>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</si>
  <si>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</si>
  <si>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</si>
  <si>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</si>
  <si>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</si>
  <si>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</si>
  <si>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</si>
  <si>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</si>
  <si>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</si>
  <si>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</si>
  <si>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</si>
  <si>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</si>
  <si>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</si>
  <si>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</si>
  <si>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</si>
  <si>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</si>
  <si>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</si>
  <si>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</si>
  <si>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</si>
  <si>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</si>
  <si>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</si>
  <si>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</si>
  <si>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</si>
  <si>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</si>
  <si>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</si>
  <si>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</si>
  <si>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0.82</t>
  </si>
  <si>
    <t>▲ 3.33</t>
  </si>
  <si>
    <t>一般会計</t>
  </si>
  <si>
    <t>介護保険特別会計</t>
  </si>
  <si>
    <t>下水道事業会計</t>
  </si>
  <si>
    <t>後期高齢者医療特別会計</t>
  </si>
  <si>
    <t>簡易水道事業会計</t>
  </si>
  <si>
    <t>温泉事業特別会計</t>
  </si>
  <si>
    <t>国民健康保険特別会計</t>
  </si>
  <si>
    <t>診療所事業特別会計</t>
  </si>
  <si>
    <t>その他会計（赤字）</t>
  </si>
  <si>
    <t>その他会計（黒字）</t>
  </si>
  <si>
    <t>R02</t>
    <phoneticPr fontId="5"/>
  </si>
  <si>
    <t>R03</t>
    <phoneticPr fontId="5"/>
  </si>
  <si>
    <t>R04</t>
    <phoneticPr fontId="5"/>
  </si>
  <si>
    <t>R05</t>
    <phoneticPr fontId="5"/>
  </si>
  <si>
    <t>R06</t>
    <phoneticPr fontId="5"/>
  </si>
  <si>
    <t>-</t>
    <phoneticPr fontId="2"/>
  </si>
  <si>
    <t>久吉ダム水道企業団水道事業会計</t>
    <rPh sb="0" eb="2">
      <t>ヒサヨシ</t>
    </rPh>
    <rPh sb="4" eb="6">
      <t>スイドウ</t>
    </rPh>
    <rPh sb="6" eb="8">
      <t>キギョウ</t>
    </rPh>
    <rPh sb="8" eb="9">
      <t>ダン</t>
    </rPh>
    <rPh sb="9" eb="11">
      <t>スイドウ</t>
    </rPh>
    <rPh sb="11" eb="13">
      <t>ジギョウ</t>
    </rPh>
    <rPh sb="13" eb="15">
      <t>カイケイ</t>
    </rPh>
    <phoneticPr fontId="24"/>
  </si>
  <si>
    <t>青森県市町村総合事務組合一般会計</t>
    <rPh sb="0" eb="3">
      <t>アオモリケン</t>
    </rPh>
    <rPh sb="3" eb="6">
      <t>シチョウソン</t>
    </rPh>
    <rPh sb="6" eb="8">
      <t>ソウゴウ</t>
    </rPh>
    <rPh sb="8" eb="10">
      <t>ジム</t>
    </rPh>
    <rPh sb="10" eb="12">
      <t>クミアイ</t>
    </rPh>
    <phoneticPr fontId="24"/>
  </si>
  <si>
    <t>青森県市町村職員退職手当組合一般会計</t>
    <rPh sb="0" eb="3">
      <t>アオモリケン</t>
    </rPh>
    <rPh sb="3" eb="6">
      <t>シチョウソン</t>
    </rPh>
    <rPh sb="6" eb="8">
      <t>ショクイン</t>
    </rPh>
    <rPh sb="8" eb="10">
      <t>タイショク</t>
    </rPh>
    <rPh sb="10" eb="12">
      <t>テアテ</t>
    </rPh>
    <rPh sb="12" eb="14">
      <t>クミアイ</t>
    </rPh>
    <phoneticPr fontId="24"/>
  </si>
  <si>
    <t>弘前地区環境整備事務組合一般会計</t>
    <rPh sb="0" eb="2">
      <t>ヒロサキ</t>
    </rPh>
    <rPh sb="2" eb="4">
      <t>チク</t>
    </rPh>
    <rPh sb="4" eb="6">
      <t>カンキョウ</t>
    </rPh>
    <rPh sb="6" eb="8">
      <t>セイビ</t>
    </rPh>
    <rPh sb="8" eb="10">
      <t>ジム</t>
    </rPh>
    <rPh sb="10" eb="12">
      <t>クミアイ</t>
    </rPh>
    <phoneticPr fontId="24"/>
  </si>
  <si>
    <t>弘前地区消防事務組合一般会計</t>
    <rPh sb="0" eb="2">
      <t>ヒロサキ</t>
    </rPh>
    <rPh sb="2" eb="4">
      <t>チク</t>
    </rPh>
    <rPh sb="4" eb="6">
      <t>ショウボウ</t>
    </rPh>
    <rPh sb="6" eb="8">
      <t>ジム</t>
    </rPh>
    <rPh sb="8" eb="10">
      <t>クミアイ</t>
    </rPh>
    <phoneticPr fontId="24"/>
  </si>
  <si>
    <t>青森県交通災害共済組合交通災害共済事業会計</t>
    <rPh sb="0" eb="3">
      <t>アオモリケン</t>
    </rPh>
    <rPh sb="3" eb="5">
      <t>コウツウ</t>
    </rPh>
    <rPh sb="5" eb="7">
      <t>サイガイ</t>
    </rPh>
    <rPh sb="7" eb="9">
      <t>キョウサイ</t>
    </rPh>
    <rPh sb="9" eb="11">
      <t>クミアイ</t>
    </rPh>
    <rPh sb="11" eb="13">
      <t>コウツウ</t>
    </rPh>
    <rPh sb="13" eb="15">
      <t>サイガイ</t>
    </rPh>
    <rPh sb="15" eb="17">
      <t>キョウサイ</t>
    </rPh>
    <rPh sb="17" eb="19">
      <t>ジギョウ</t>
    </rPh>
    <rPh sb="19" eb="21">
      <t>カイケイ</t>
    </rPh>
    <phoneticPr fontId="24"/>
  </si>
  <si>
    <t>津軽広域連合一般会計</t>
    <rPh sb="0" eb="2">
      <t>ツガル</t>
    </rPh>
    <rPh sb="2" eb="4">
      <t>コウイキ</t>
    </rPh>
    <rPh sb="4" eb="6">
      <t>レンゴウ</t>
    </rPh>
    <phoneticPr fontId="24"/>
  </si>
  <si>
    <t>青森県後期高齢者医療広域連合一般会計</t>
    <rPh sb="0" eb="1">
      <t>アオ</t>
    </rPh>
    <rPh sb="1" eb="2">
      <t>モリ</t>
    </rPh>
    <rPh sb="2" eb="3">
      <t>ケン</t>
    </rPh>
    <rPh sb="3" eb="5">
      <t>コウキ</t>
    </rPh>
    <rPh sb="5" eb="8">
      <t>コウレイシャ</t>
    </rPh>
    <rPh sb="8" eb="10">
      <t>イリョウ</t>
    </rPh>
    <rPh sb="10" eb="12">
      <t>コウイキ</t>
    </rPh>
    <rPh sb="12" eb="14">
      <t>レンゴウ</t>
    </rPh>
    <rPh sb="14" eb="16">
      <t>イッパン</t>
    </rPh>
    <rPh sb="16" eb="18">
      <t>カイケイ</t>
    </rPh>
    <phoneticPr fontId="24"/>
  </si>
  <si>
    <t>青森県後期高齢者医療広域連合後期高齢者医療特別会計</t>
    <rPh sb="0" eb="3">
      <t>アオモリケン</t>
    </rPh>
    <rPh sb="3" eb="5">
      <t>コウキ</t>
    </rPh>
    <rPh sb="5" eb="8">
      <t>コウレイシャ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24"/>
  </si>
  <si>
    <t>○</t>
    <phoneticPr fontId="2"/>
  </si>
  <si>
    <t>大鰐町土地開発公社</t>
    <rPh sb="0" eb="3">
      <t>オオワニマチ</t>
    </rPh>
    <rPh sb="3" eb="9">
      <t>トチカイハツコウシャ</t>
    </rPh>
    <phoneticPr fontId="38"/>
  </si>
  <si>
    <t>公共施設等整備基金</t>
    <phoneticPr fontId="5"/>
  </si>
  <si>
    <t>過疎地域自立促進特別事業基金</t>
    <phoneticPr fontId="5"/>
  </si>
  <si>
    <t>ふるさとづくり基金</t>
    <phoneticPr fontId="2"/>
  </si>
  <si>
    <t>スポーツ振興基金</t>
    <phoneticPr fontId="5"/>
  </si>
  <si>
    <t>ふるさと基金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</si>
  <si>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</si>
  <si>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</si>
  <si>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</si>
  <si>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</si>
  <si>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</si>
  <si>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</si>
  <si>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</si>
  <si>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</si>
  <si>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</si>
  <si>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普通建設事業の抑制等により地方債の新規発行を抑制してきた結果、将来負担比率は低下傾向となっている。一方で、大規模改修等の抑制により有形固定資産減価償却率は類似団体のなかでは高く、一時的な変動はあるものの上昇傾向にある。今後は、令和７年度に策定した第２期大鰐町公共施設等総合管理計画、また個別施設計画に基づき、老朽化対策に取り組んでいく。</t>
    <rPh sb="120" eb="122">
      <t>サクテイ</t>
    </rPh>
    <rPh sb="124" eb="125">
      <t>ダイ</t>
    </rPh>
    <rPh sb="126" eb="127">
      <t>キ</t>
    </rPh>
    <rPh sb="127" eb="130">
      <t>オオワニマチ</t>
    </rPh>
    <phoneticPr fontId="5"/>
  </si>
  <si>
    <t>　将来負担比率及び実質公債費比率について、類似団体と比較して高くなっている。これは、㈶大鰐町開発公社、大鰐地域総合開発㈱の両法人について、第三セクター等改革推進債の発行（6,617百万円）により、損失補償を履行（7,015百万円）したことが主因となっている。
　平成24年度から第三セクター等改革推進債の償還が始まったため、平成25年度に実質公債費比率のピークを迎えたが、平成26年度、令和元年度及び令和４年度に実施した繰上償還等の効果により、令和６年決算では12.3％となっている。今後は、大規模な施設更新等が控えているため、歳入確保歳出削減を図り、両指標の良好な推移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</si>
</sst>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8D5AF76-1BAD-4B61-9902-38C865D8031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287F-4C5B-AAD0-8DBBF5D82C3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56012</c:v>
                </c:pt>
                <c:pt idx="1">
                  <c:v>102715</c:v>
                </c:pt>
                <c:pt idx="2">
                  <c:v>120560</c:v>
                </c:pt>
                <c:pt idx="3">
                  <c:v>126070</c:v>
                </c:pt>
                <c:pt idx="4">
                  <c:v>130490</c:v>
                </c:pt>
              </c:numCache>
            </c:numRef>
          </c:val>
          <c:smooth val="0"/>
          <c:extLst>
            <c:ext xmlns:c16="http://schemas.microsoft.com/office/drawing/2014/chart" uri="{C3380CC4-5D6E-409C-BE32-E72D297353CC}">
              <c16:uniqueId val="{00000001-287F-4C5B-AAD0-8DBBF5D82C3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6.94</c:v>
                </c:pt>
                <c:pt idx="1">
                  <c:v>8.7100000000000009</c:v>
                </c:pt>
                <c:pt idx="2">
                  <c:v>5.72</c:v>
                </c:pt>
                <c:pt idx="3">
                  <c:v>8.91</c:v>
                </c:pt>
                <c:pt idx="4">
                  <c:v>5.46</c:v>
                </c:pt>
              </c:numCache>
            </c:numRef>
          </c:val>
          <c:extLst>
            <c:ext xmlns:c16="http://schemas.microsoft.com/office/drawing/2014/chart" uri="{C3380CC4-5D6E-409C-BE32-E72D297353CC}">
              <c16:uniqueId val="{00000000-E72C-4955-9B86-5434615999B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27.73</c:v>
                </c:pt>
                <c:pt idx="1">
                  <c:v>26.06</c:v>
                </c:pt>
                <c:pt idx="2">
                  <c:v>26.87</c:v>
                </c:pt>
                <c:pt idx="3">
                  <c:v>26.69</c:v>
                </c:pt>
                <c:pt idx="4">
                  <c:v>34.619999999999997</c:v>
                </c:pt>
              </c:numCache>
            </c:numRef>
          </c:val>
          <c:extLst>
            <c:ext xmlns:c16="http://schemas.microsoft.com/office/drawing/2014/chart" uri="{C3380CC4-5D6E-409C-BE32-E72D297353CC}">
              <c16:uniqueId val="{00000001-E72C-4955-9B86-5434615999B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-0.82</c:v>
                </c:pt>
                <c:pt idx="1">
                  <c:v>2.19</c:v>
                </c:pt>
                <c:pt idx="2">
                  <c:v>18.75</c:v>
                </c:pt>
                <c:pt idx="3">
                  <c:v>3.23</c:v>
                </c:pt>
                <c:pt idx="4">
                  <c:v>-3.33</c:v>
                </c:pt>
              </c:numCache>
            </c:numRef>
          </c:val>
          <c:smooth val="0"/>
          <c:extLst>
            <c:ext xmlns:c16="http://schemas.microsoft.com/office/drawing/2014/chart" uri="{C3380CC4-5D6E-409C-BE32-E72D297353CC}">
              <c16:uniqueId val="{00000002-E72C-4955-9B86-5434615999B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1.33</c:v>
                </c:pt>
                <c:pt idx="4">
                  <c:v>#N/A</c:v>
                </c:pt>
                <c:pt idx="5">
                  <c:v>1.73</c:v>
                </c:pt>
                <c:pt idx="6">
                  <c:v>#N/A</c:v>
                </c:pt>
                <c:pt idx="7">
                  <c:v>1.1399999999999999</c:v>
                </c:pt>
                <c:pt idx="8">
                  <c:v>0</c:v>
                </c:pt>
                <c:pt idx="9">
                  <c:v>0</c:v>
                </c:pt>
              </c:numCache>
            </c:numRef>
          </c:val>
          <c:extLst>
            <c:ext xmlns:c16="http://schemas.microsoft.com/office/drawing/2014/chart" uri="{C3380CC4-5D6E-409C-BE32-E72D297353CC}">
              <c16:uniqueId val="{00000000-35AD-4D9C-8A05-3EAD00C838B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5AD-4D9C-8A05-3EAD00C838B3}"/>
            </c:ext>
          </c:extLst>
        </c:ser>
        <c:ser>
          <c:idx val="2"/>
          <c:order val="2"/>
          <c:tx>
            <c:strRef>
              <c:f>データシート!$A$29</c:f>
              <c:strCache>
                <c:ptCount val="1"/>
                <c:pt idx="0">
                  <c:v>診療所事業特別会計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0.01</c:v>
                </c:pt>
              </c:numCache>
            </c:numRef>
          </c:val>
          <c:extLst>
            <c:ext xmlns:c16="http://schemas.microsoft.com/office/drawing/2014/chart" uri="{C3380CC4-5D6E-409C-BE32-E72D297353CC}">
              <c16:uniqueId val="{00000002-35AD-4D9C-8A05-3EAD00C838B3}"/>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0.12</c:v>
                </c:pt>
                <c:pt idx="2">
                  <c:v>#N/A</c:v>
                </c:pt>
                <c:pt idx="3">
                  <c:v>1.28</c:v>
                </c:pt>
                <c:pt idx="4">
                  <c:v>#N/A</c:v>
                </c:pt>
                <c:pt idx="5">
                  <c:v>1.04</c:v>
                </c:pt>
                <c:pt idx="6">
                  <c:v>#N/A</c:v>
                </c:pt>
                <c:pt idx="7">
                  <c:v>0.56000000000000005</c:v>
                </c:pt>
                <c:pt idx="8">
                  <c:v>#N/A</c:v>
                </c:pt>
                <c:pt idx="9">
                  <c:v>0.01</c:v>
                </c:pt>
              </c:numCache>
            </c:numRef>
          </c:val>
          <c:extLst>
            <c:ext xmlns:c16="http://schemas.microsoft.com/office/drawing/2014/chart" uri="{C3380CC4-5D6E-409C-BE32-E72D297353CC}">
              <c16:uniqueId val="{00000003-35AD-4D9C-8A05-3EAD00C838B3}"/>
            </c:ext>
          </c:extLst>
        </c:ser>
        <c:ser>
          <c:idx val="4"/>
          <c:order val="4"/>
          <c:tx>
            <c:strRef>
              <c:f>データシート!$A$31</c:f>
              <c:strCache>
                <c:ptCount val="1"/>
                <c:pt idx="0">
                  <c:v>温泉事業特別会計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0.02</c:v>
                </c:pt>
                <c:pt idx="4">
                  <c:v>#N/A</c:v>
                </c:pt>
                <c:pt idx="5">
                  <c:v>0.04</c:v>
                </c:pt>
                <c:pt idx="6">
                  <c:v>#N/A</c:v>
                </c:pt>
                <c:pt idx="7">
                  <c:v>7.0000000000000007E-2</c:v>
                </c:pt>
                <c:pt idx="8">
                  <c:v>#N/A</c:v>
                </c:pt>
                <c:pt idx="9">
                  <c:v>0.03</c:v>
                </c:pt>
              </c:numCache>
            </c:numRef>
          </c:val>
          <c:extLst>
            <c:ext xmlns:c16="http://schemas.microsoft.com/office/drawing/2014/chart" uri="{C3380CC4-5D6E-409C-BE32-E72D297353CC}">
              <c16:uniqueId val="{00000004-35AD-4D9C-8A05-3EAD00C838B3}"/>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7.0000000000000007E-2</c:v>
                </c:pt>
              </c:numCache>
            </c:numRef>
          </c:val>
          <c:extLst>
            <c:ext xmlns:c16="http://schemas.microsoft.com/office/drawing/2014/chart" uri="{C3380CC4-5D6E-409C-BE32-E72D297353CC}">
              <c16:uniqueId val="{00000005-35AD-4D9C-8A05-3EAD00C838B3}"/>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0.05</c:v>
                </c:pt>
                <c:pt idx="2">
                  <c:v>#N/A</c:v>
                </c:pt>
                <c:pt idx="3">
                  <c:v>0.08</c:v>
                </c:pt>
                <c:pt idx="4">
                  <c:v>#N/A</c:v>
                </c:pt>
                <c:pt idx="5">
                  <c:v>0.09</c:v>
                </c:pt>
                <c:pt idx="6">
                  <c:v>#N/A</c:v>
                </c:pt>
                <c:pt idx="7">
                  <c:v>0.08</c:v>
                </c:pt>
                <c:pt idx="8">
                  <c:v>#N/A</c:v>
                </c:pt>
                <c:pt idx="9">
                  <c:v>0.12</c:v>
                </c:pt>
              </c:numCache>
            </c:numRef>
          </c:val>
          <c:extLst>
            <c:ext xmlns:c16="http://schemas.microsoft.com/office/drawing/2014/chart" uri="{C3380CC4-5D6E-409C-BE32-E72D297353CC}">
              <c16:uniqueId val="{00000006-35AD-4D9C-8A05-3EAD00C838B3}"/>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0.36</c:v>
                </c:pt>
              </c:numCache>
            </c:numRef>
          </c:val>
          <c:extLst>
            <c:ext xmlns:c16="http://schemas.microsoft.com/office/drawing/2014/chart" uri="{C3380CC4-5D6E-409C-BE32-E72D297353CC}">
              <c16:uniqueId val="{00000007-35AD-4D9C-8A05-3EAD00C838B3}"/>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0.18</c:v>
                </c:pt>
                <c:pt idx="2">
                  <c:v>#N/A</c:v>
                </c:pt>
                <c:pt idx="3">
                  <c:v>0.71</c:v>
                </c:pt>
                <c:pt idx="4">
                  <c:v>#N/A</c:v>
                </c:pt>
                <c:pt idx="5">
                  <c:v>1.43</c:v>
                </c:pt>
                <c:pt idx="6">
                  <c:v>#N/A</c:v>
                </c:pt>
                <c:pt idx="7">
                  <c:v>1.68</c:v>
                </c:pt>
                <c:pt idx="8">
                  <c:v>#N/A</c:v>
                </c:pt>
                <c:pt idx="9">
                  <c:v>1.55</c:v>
                </c:pt>
              </c:numCache>
            </c:numRef>
          </c:val>
          <c:extLst>
            <c:ext xmlns:c16="http://schemas.microsoft.com/office/drawing/2014/chart" uri="{C3380CC4-5D6E-409C-BE32-E72D297353CC}">
              <c16:uniqueId val="{00000008-35AD-4D9C-8A05-3EAD00C838B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6.93</c:v>
                </c:pt>
                <c:pt idx="2">
                  <c:v>#N/A</c:v>
                </c:pt>
                <c:pt idx="3">
                  <c:v>8.6999999999999993</c:v>
                </c:pt>
                <c:pt idx="4">
                  <c:v>#N/A</c:v>
                </c:pt>
                <c:pt idx="5">
                  <c:v>5.71</c:v>
                </c:pt>
                <c:pt idx="6">
                  <c:v>#N/A</c:v>
                </c:pt>
                <c:pt idx="7">
                  <c:v>8.9</c:v>
                </c:pt>
                <c:pt idx="8">
                  <c:v>#N/A</c:v>
                </c:pt>
                <c:pt idx="9">
                  <c:v>5.44</c:v>
                </c:pt>
              </c:numCache>
            </c:numRef>
          </c:val>
          <c:extLst>
            <c:ext xmlns:c16="http://schemas.microsoft.com/office/drawing/2014/chart" uri="{C3380CC4-5D6E-409C-BE32-E72D297353CC}">
              <c16:uniqueId val="{00000009-35AD-4D9C-8A05-3EAD00C838B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431</c:v>
                </c:pt>
                <c:pt idx="5">
                  <c:v>416</c:v>
                </c:pt>
                <c:pt idx="8">
                  <c:v>426</c:v>
                </c:pt>
                <c:pt idx="11">
                  <c:v>453</c:v>
                </c:pt>
                <c:pt idx="14">
                  <c:v>478</c:v>
                </c:pt>
              </c:numCache>
            </c:numRef>
          </c:val>
          <c:extLst>
            <c:ext xmlns:c16="http://schemas.microsoft.com/office/drawing/2014/chart" uri="{C3380CC4-5D6E-409C-BE32-E72D297353CC}">
              <c16:uniqueId val="{00000000-5B71-4FEA-A3A4-363734E0623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B71-4FEA-A3A4-363734E0623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B71-4FEA-A3A4-363734E0623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98</c:v>
                </c:pt>
                <c:pt idx="3">
                  <c:v>91</c:v>
                </c:pt>
                <c:pt idx="6">
                  <c:v>75</c:v>
                </c:pt>
                <c:pt idx="9">
                  <c:v>80</c:v>
                </c:pt>
                <c:pt idx="12">
                  <c:v>71</c:v>
                </c:pt>
              </c:numCache>
            </c:numRef>
          </c:val>
          <c:extLst>
            <c:ext xmlns:c16="http://schemas.microsoft.com/office/drawing/2014/chart" uri="{C3380CC4-5D6E-409C-BE32-E72D297353CC}">
              <c16:uniqueId val="{00000003-5B71-4FEA-A3A4-363734E0623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196</c:v>
                </c:pt>
                <c:pt idx="3">
                  <c:v>180</c:v>
                </c:pt>
                <c:pt idx="6">
                  <c:v>187</c:v>
                </c:pt>
                <c:pt idx="9">
                  <c:v>184</c:v>
                </c:pt>
                <c:pt idx="12">
                  <c:v>188</c:v>
                </c:pt>
              </c:numCache>
            </c:numRef>
          </c:val>
          <c:extLst>
            <c:ext xmlns:c16="http://schemas.microsoft.com/office/drawing/2014/chart" uri="{C3380CC4-5D6E-409C-BE32-E72D297353CC}">
              <c16:uniqueId val="{00000004-5B71-4FEA-A3A4-363734E0623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B71-4FEA-A3A4-363734E0623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B71-4FEA-A3A4-363734E0623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583</c:v>
                </c:pt>
                <c:pt idx="3">
                  <c:v>573</c:v>
                </c:pt>
                <c:pt idx="6">
                  <c:v>614</c:v>
                </c:pt>
                <c:pt idx="9">
                  <c:v>600</c:v>
                </c:pt>
                <c:pt idx="12">
                  <c:v>599</c:v>
                </c:pt>
              </c:numCache>
            </c:numRef>
          </c:val>
          <c:extLst>
            <c:ext xmlns:c16="http://schemas.microsoft.com/office/drawing/2014/chart" uri="{C3380CC4-5D6E-409C-BE32-E72D297353CC}">
              <c16:uniqueId val="{00000007-5B71-4FEA-A3A4-363734E0623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446</c:v>
                </c:pt>
                <c:pt idx="2">
                  <c:v>#N/A</c:v>
                </c:pt>
                <c:pt idx="3">
                  <c:v>#N/A</c:v>
                </c:pt>
                <c:pt idx="4">
                  <c:v>428</c:v>
                </c:pt>
                <c:pt idx="5">
                  <c:v>#N/A</c:v>
                </c:pt>
                <c:pt idx="6">
                  <c:v>#N/A</c:v>
                </c:pt>
                <c:pt idx="7">
                  <c:v>450</c:v>
                </c:pt>
                <c:pt idx="8">
                  <c:v>#N/A</c:v>
                </c:pt>
                <c:pt idx="9">
                  <c:v>#N/A</c:v>
                </c:pt>
                <c:pt idx="10">
                  <c:v>411</c:v>
                </c:pt>
                <c:pt idx="11">
                  <c:v>#N/A</c:v>
                </c:pt>
                <c:pt idx="12">
                  <c:v>#N/A</c:v>
                </c:pt>
                <c:pt idx="13">
                  <c:v>380</c:v>
                </c:pt>
                <c:pt idx="14">
                  <c:v>#N/A</c:v>
                </c:pt>
              </c:numCache>
            </c:numRef>
          </c:val>
          <c:smooth val="0"/>
          <c:extLst>
            <c:ext xmlns:c16="http://schemas.microsoft.com/office/drawing/2014/chart" uri="{C3380CC4-5D6E-409C-BE32-E72D297353CC}">
              <c16:uniqueId val="{00000008-5B71-4FEA-A3A4-363734E0623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5140</c:v>
                </c:pt>
                <c:pt idx="5">
                  <c:v>4895</c:v>
                </c:pt>
                <c:pt idx="8">
                  <c:v>5603</c:v>
                </c:pt>
                <c:pt idx="11">
                  <c:v>5389</c:v>
                </c:pt>
                <c:pt idx="14">
                  <c:v>5721</c:v>
                </c:pt>
              </c:numCache>
            </c:numRef>
          </c:val>
          <c:extLst>
            <c:ext xmlns:c16="http://schemas.microsoft.com/office/drawing/2014/chart" uri="{C3380CC4-5D6E-409C-BE32-E72D297353CC}">
              <c16:uniqueId val="{00000000-B00F-4AC9-B49C-7CFE24D1E8E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179</c:v>
                </c:pt>
                <c:pt idx="5">
                  <c:v>66</c:v>
                </c:pt>
                <c:pt idx="8">
                  <c:v>55</c:v>
                </c:pt>
                <c:pt idx="11">
                  <c:v>2</c:v>
                </c:pt>
                <c:pt idx="14">
                  <c:v>2</c:v>
                </c:pt>
              </c:numCache>
            </c:numRef>
          </c:val>
          <c:extLst>
            <c:ext xmlns:c16="http://schemas.microsoft.com/office/drawing/2014/chart" uri="{C3380CC4-5D6E-409C-BE32-E72D297353CC}">
              <c16:uniqueId val="{00000001-B00F-4AC9-B49C-7CFE24D1E8E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2093</c:v>
                </c:pt>
                <c:pt idx="5">
                  <c:v>2685</c:v>
                </c:pt>
                <c:pt idx="8">
                  <c:v>2333</c:v>
                </c:pt>
                <c:pt idx="11">
                  <c:v>2558</c:v>
                </c:pt>
                <c:pt idx="14">
                  <c:v>2960</c:v>
                </c:pt>
              </c:numCache>
            </c:numRef>
          </c:val>
          <c:extLst>
            <c:ext xmlns:c16="http://schemas.microsoft.com/office/drawing/2014/chart" uri="{C3380CC4-5D6E-409C-BE32-E72D297353CC}">
              <c16:uniqueId val="{00000002-B00F-4AC9-B49C-7CFE24D1E8E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00F-4AC9-B49C-7CFE24D1E8E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00F-4AC9-B49C-7CFE24D1E8E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00F-4AC9-B49C-7CFE24D1E8E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401</c:v>
                </c:pt>
                <c:pt idx="3">
                  <c:v>379</c:v>
                </c:pt>
                <c:pt idx="6">
                  <c:v>362</c:v>
                </c:pt>
                <c:pt idx="9">
                  <c:v>678</c:v>
                </c:pt>
                <c:pt idx="12">
                  <c:v>690</c:v>
                </c:pt>
              </c:numCache>
            </c:numRef>
          </c:val>
          <c:extLst>
            <c:ext xmlns:c16="http://schemas.microsoft.com/office/drawing/2014/chart" uri="{C3380CC4-5D6E-409C-BE32-E72D297353CC}">
              <c16:uniqueId val="{00000006-B00F-4AC9-B49C-7CFE24D1E8E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786</c:v>
                </c:pt>
                <c:pt idx="3">
                  <c:v>723</c:v>
                </c:pt>
                <c:pt idx="6">
                  <c:v>650</c:v>
                </c:pt>
                <c:pt idx="9">
                  <c:v>582</c:v>
                </c:pt>
                <c:pt idx="12">
                  <c:v>612</c:v>
                </c:pt>
              </c:numCache>
            </c:numRef>
          </c:val>
          <c:extLst>
            <c:ext xmlns:c16="http://schemas.microsoft.com/office/drawing/2014/chart" uri="{C3380CC4-5D6E-409C-BE32-E72D297353CC}">
              <c16:uniqueId val="{00000007-B00F-4AC9-B49C-7CFE24D1E8E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2449</c:v>
                </c:pt>
                <c:pt idx="3">
                  <c:v>2332</c:v>
                </c:pt>
                <c:pt idx="6">
                  <c:v>2224</c:v>
                </c:pt>
                <c:pt idx="9">
                  <c:v>2107</c:v>
                </c:pt>
                <c:pt idx="12">
                  <c:v>1866</c:v>
                </c:pt>
              </c:numCache>
            </c:numRef>
          </c:val>
          <c:extLst>
            <c:ext xmlns:c16="http://schemas.microsoft.com/office/drawing/2014/chart" uri="{C3380CC4-5D6E-409C-BE32-E72D297353CC}">
              <c16:uniqueId val="{00000008-B00F-4AC9-B49C-7CFE24D1E8E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00F-4AC9-B49C-7CFE24D1E8E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7596</c:v>
                </c:pt>
                <c:pt idx="3">
                  <c:v>7850</c:v>
                </c:pt>
                <c:pt idx="6">
                  <c:v>7306</c:v>
                </c:pt>
                <c:pt idx="9">
                  <c:v>7392</c:v>
                </c:pt>
                <c:pt idx="12">
                  <c:v>7592</c:v>
                </c:pt>
              </c:numCache>
            </c:numRef>
          </c:val>
          <c:extLst>
            <c:ext xmlns:c16="http://schemas.microsoft.com/office/drawing/2014/chart" uri="{C3380CC4-5D6E-409C-BE32-E72D297353CC}">
              <c16:uniqueId val="{0000000A-B00F-4AC9-B49C-7CFE24D1E8E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3820</c:v>
                </c:pt>
                <c:pt idx="2">
                  <c:v>#N/A</c:v>
                </c:pt>
                <c:pt idx="3">
                  <c:v>#N/A</c:v>
                </c:pt>
                <c:pt idx="4">
                  <c:v>3639</c:v>
                </c:pt>
                <c:pt idx="5">
                  <c:v>#N/A</c:v>
                </c:pt>
                <c:pt idx="6">
                  <c:v>#N/A</c:v>
                </c:pt>
                <c:pt idx="7">
                  <c:v>2552</c:v>
                </c:pt>
                <c:pt idx="8">
                  <c:v>#N/A</c:v>
                </c:pt>
                <c:pt idx="9">
                  <c:v>#N/A</c:v>
                </c:pt>
                <c:pt idx="10">
                  <c:v>2810</c:v>
                </c:pt>
                <c:pt idx="11">
                  <c:v>#N/A</c:v>
                </c:pt>
                <c:pt idx="12">
                  <c:v>#N/A</c:v>
                </c:pt>
                <c:pt idx="13">
                  <c:v>2076</c:v>
                </c:pt>
                <c:pt idx="14">
                  <c:v>#N/A</c:v>
                </c:pt>
              </c:numCache>
            </c:numRef>
          </c:val>
          <c:smooth val="0"/>
          <c:extLst>
            <c:ext xmlns:c16="http://schemas.microsoft.com/office/drawing/2014/chart" uri="{C3380CC4-5D6E-409C-BE32-E72D297353CC}">
              <c16:uniqueId val="{0000000B-B00F-4AC9-B49C-7CFE24D1E8E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1013</c:v>
                </c:pt>
                <c:pt idx="1">
                  <c:v>1013</c:v>
                </c:pt>
                <c:pt idx="2">
                  <c:v>1331</c:v>
                </c:pt>
              </c:numCache>
            </c:numRef>
          </c:val>
          <c:extLst>
            <c:ext xmlns:c16="http://schemas.microsoft.com/office/drawing/2014/chart" uri="{C3380CC4-5D6E-409C-BE32-E72D297353CC}">
              <c16:uniqueId val="{00000000-ED9F-49BF-909B-7B9A5B8857A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c:v>
                </c:pt>
                <c:pt idx="1">
                  <c:v>221</c:v>
                </c:pt>
                <c:pt idx="2">
                  <c:v>232</c:v>
                </c:pt>
              </c:numCache>
            </c:numRef>
          </c:val>
          <c:extLst>
            <c:ext xmlns:c16="http://schemas.microsoft.com/office/drawing/2014/chart" uri="{C3380CC4-5D6E-409C-BE32-E72D297353CC}">
              <c16:uniqueId val="{00000001-ED9F-49BF-909B-7B9A5B8857A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1027</c:v>
                </c:pt>
                <c:pt idx="1">
                  <c:v>986</c:v>
                </c:pt>
                <c:pt idx="2">
                  <c:v>1033</c:v>
                </c:pt>
              </c:numCache>
            </c:numRef>
          </c:val>
          <c:extLst>
            <c:ext xmlns:c16="http://schemas.microsoft.com/office/drawing/2014/chart" uri="{C3380CC4-5D6E-409C-BE32-E72D297353CC}">
              <c16:uniqueId val="{00000002-ED9F-49BF-909B-7B9A5B8857A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{D00758EA-26CE-4916-A0C4-73D2973CE893}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31B-47FF-ABA6-97CAA25057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{EABD6A6D-8187-4A58-B742-F9AD34F1189F}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1B-47FF-ABA6-97CAA25057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{5353E737-691F-4D00-A420-58CB591DDC15}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1B-47FF-ABA6-97CAA25057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{477085DE-2D42-4A41-8F9C-A20E6C129DC8}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1B-47FF-ABA6-97CAA25057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{F9FECB5D-4D15-489F-974B-F2B8D5024AD5}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1B-47FF-ABA6-97CAA250575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{FF52988D-481D-4497-AB08-241391A6FD5B}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31B-47FF-ABA6-97CAA250575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{3D52D0B4-F5AB-4EF5-9B59-2DDC7647A8B1}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31B-47FF-ABA6-97CAA250575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{A2547239-8469-44FD-ADFE-0AB0323DA04D}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31B-47FF-ABA6-97CAA250575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{956047D1-AA2D-4329-A393-61F3AE0481B5}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31B-47FF-ABA6-97CAA25057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76.400000000000006</c:v>
                </c:pt>
                <c:pt idx="8">
                  <c:v>77.3</c:v>
                </c:pt>
                <c:pt idx="16">
                  <c:v>74.7</c:v>
                </c:pt>
                <c:pt idx="24">
                  <c:v>73.8</c:v>
                </c:pt>
                <c:pt idx="32">
                  <c:v>74</c:v>
                </c:pt>
              </c:numCache>
            </c:numRef>
          </c:xVal>
          <c:yVal>
            <c:numRef>
              <c:f>公会計指標分析・財政指標組合せ分析表!$BP$51:$DC$51</c:f>
              <c:numCache>
                <c:formatCode>#,##0.0;"▲ "#,##0.0</c:formatCode>
                <c:ptCount val="40"/>
                <c:pt idx="0">
                  <c:v>118</c:v>
                </c:pt>
                <c:pt idx="8">
                  <c:v>104.8</c:v>
                </c:pt>
                <c:pt idx="16">
                  <c:v>76.2</c:v>
                </c:pt>
                <c:pt idx="24">
                  <c:v>84</c:v>
                </c:pt>
                <c:pt idx="32">
                  <c:v>61.5</c:v>
                </c:pt>
              </c:numCache>
            </c:numRef>
          </c:yVal>
          <c:smooth val="0"/>
          <c:extLst>
            <c:ext xmlns:c16="http://schemas.microsoft.com/office/drawing/2014/chart" uri="{C3380CC4-5D6E-409C-BE32-E72D297353CC}">
              <c16:uniqueId val="{00000009-531B-47FF-ABA6-97CAA250575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{17AB9D86-3078-461B-82C1-E09D2E87DA71}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31B-47FF-ABA6-97CAA250575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{E08C6B84-C4C2-4895-94A4-F299676CE60D}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1B-47FF-ABA6-97CAA25057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{42D091B0-6375-4D17-8195-9E8178907C66}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1B-47FF-ABA6-97CAA25057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{343E6734-FBB7-4588-B028-C57B3EEDA615}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1B-47FF-ABA6-97CAA25057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{3B9CBD45-58F7-46ED-BE48-842F89DE9F25}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1B-47FF-ABA6-97CAA250575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{4407F6BF-7076-41EC-9A4C-16BA8CB33C1D}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31B-47FF-ABA6-97CAA250575E}"/>
                </c:ext>
              </c:extLst>
            </c:dLbl>
            <c:dLbl>
              <c:idx val="16"/>
              <c:layout>
                <c:manualLayout>
                  <c:x val="-2.9214814767355948E-2"/>
                  <c:y val="-4.511431505635204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{C97BEFCF-79DC-4AC2-91A5-D26F66AA1CCE}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31B-47FF-ABA6-97CAA250575E}"/>
                </c:ext>
              </c:extLst>
            </c:dLbl>
            <c:dLbl>
              <c:idx val="24"/>
              <c:layout>
                <c:manualLayout>
                  <c:x val="-3.4816686533112505E-2"/>
                  <c:y val="-8.436376915537832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{BB28451C-45EE-4E61-BAAA-73680A44E555}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31B-47FF-ABA6-97CAA250575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{EBD100D2-A6A2-4FAD-A34A-66FB2C6D2769}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31B-47FF-ABA6-97CAA25057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31B-47FF-ABA6-97CAA250575E}"/>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{3DDE60D4-A6C0-4837-A34D-69B9B10E49B8}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B58-4680-A282-49BC8359F7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{24FAC74C-C2B1-4587-BAEB-E0CB36B585FC}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58-4680-A282-49BC8359F7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{34CA94D9-A9FF-45BA-AE73-2C1037F7DD58}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58-4680-A282-49BC8359F7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{93CA7DCF-B420-4D0C-9624-25D575A53A35}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58-4680-A282-49BC8359F7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{72E22247-1F8E-4970-B630-BD7839A27478}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58-4680-A282-49BC8359F73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{046A3B66-2C23-4AF2-9DC8-B38B3B12F9A2}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B58-4680-A282-49BC8359F73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{39963904-AE9B-47EE-AAF7-1C7CCB0F9F7D}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B58-4680-A282-49BC8359F73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{1122D851-B298-448D-A215-DBBA88B471A7}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B58-4680-A282-49BC8359F73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{33EF03B0-7696-4066-AEBA-F3061B5EB79C}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B58-4680-A282-49BC8359F7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15.1</c:v>
                </c:pt>
                <c:pt idx="8">
                  <c:v>13.7</c:v>
                </c:pt>
                <c:pt idx="16">
                  <c:v>13.1</c:v>
                </c:pt>
                <c:pt idx="24">
                  <c:v>12.6</c:v>
                </c:pt>
                <c:pt idx="32">
                  <c:v>12.3</c:v>
                </c:pt>
              </c:numCache>
            </c:numRef>
          </c:xVal>
          <c:yVal>
            <c:numRef>
              <c:f>公会計指標分析・財政指標組合せ分析表!$BP$73:$DC$73</c:f>
              <c:numCache>
                <c:formatCode>#,##0.0;"▲ "#,##0.0</c:formatCode>
                <c:ptCount val="40"/>
                <c:pt idx="0">
                  <c:v>118</c:v>
                </c:pt>
                <c:pt idx="8">
                  <c:v>104.8</c:v>
                </c:pt>
                <c:pt idx="16">
                  <c:v>76.2</c:v>
                </c:pt>
                <c:pt idx="24">
                  <c:v>84</c:v>
                </c:pt>
                <c:pt idx="32">
                  <c:v>61.5</c:v>
                </c:pt>
              </c:numCache>
            </c:numRef>
          </c:yVal>
          <c:smooth val="0"/>
          <c:extLst>
            <c:ext xmlns:c16="http://schemas.microsoft.com/office/drawing/2014/chart" uri="{C3380CC4-5D6E-409C-BE32-E72D297353CC}">
              <c16:uniqueId val="{00000009-2B58-4680-A282-49BC8359F7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09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{95E027F9-0D05-472C-84B1-6DFDA2CC9F87}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B58-4680-A282-49BC8359F73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{63215B47-80E2-4D27-A476-E4DEBB53760A}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58-4680-A282-49BC8359F7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{BC0E7F34-B911-48DB-B762-5B9D1558FFCB}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58-4680-A282-49BC8359F7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{F74B38B6-276F-4706-B177-F08FAB134796}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58-4680-A282-49BC8359F7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{43B37F45-0E62-40CD-9D5E-E80C67024E71}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58-4680-A282-49BC8359F73A}"/>
                </c:ext>
              </c:extLst>
            </c:dLbl>
            <c:dLbl>
              <c:idx val="8"/>
              <c:layout>
                <c:manualLayout>
                  <c:x val="-1.8235628084249993E-2"/>
                  <c:y val="-5.29562842016648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{80378E13-A705-46B2-B8E0-F97CDC086299}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B58-4680-A282-49BC8359F73A}"/>
                </c:ext>
              </c:extLst>
            </c:dLbl>
            <c:dLbl>
              <c:idx val="16"/>
              <c:layout>
                <c:manualLayout>
                  <c:x val="-3.1570342725075584E-2"/>
                  <c:y val="-1.844038695615542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{6F799FBB-2008-4B04-A4CD-AFD178C50931}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B58-4680-A282-49BC8359F73A}"/>
                </c:ext>
              </c:extLst>
            </c:dLbl>
            <c:dLbl>
              <c:idx val="24"/>
              <c:layout>
                <c:manualLayout>
                  <c:x val="-3.1570342725075584E-2"/>
                  <c:y val="-9.386471193028049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{AB2D30ED-A031-4276-A0A0-3F5D3EBF80A0}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B58-4680-A282-49BC8359F73A}"/>
                </c:ext>
              </c:extLst>
            </c:dLbl>
            <c:dLbl>
              <c:idx val="32"/>
              <c:layout>
                <c:manualLayout>
                  <c:x val="-3.1570342725075584E-2"/>
                  <c:y val="-5.602326038576432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{4B476027-9238-44F7-BA70-F87E2228A388}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B58-4680-A282-49BC8359F7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B58-4680-A282-49BC8359F73A}"/>
            </c:ext>
          </c:extLst>
        </c:ser>
        <c:dLbls>
          <c:showLegendKey val="0"/>
          <c:showVal val="1"/>
          <c:showCatName val="0"/>
          <c:showSerName val="0"/>
          <c:showPercent val="0"/>
          <c:showBubbleSize val="0"/>
        </c:dLbls>
        <c:axId val="84219776"/>
        <c:axId val="84234240"/>
      </c:scatterChart>
      <c:valAx>
        <c:axId val="84219776"/>
        <c:scaling>
          <c:orientation val="maxMin"/>
          <c:max val="16"/>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8,231
8,227
163.43
6,857,969
6,636,684
209,918
3,845,478
7,573,947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人口の減少とともに、全国平均を上回る高齢化率（令和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）及び低い生産年齢人口率（同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）に加え、産業構造が脆弱であることから、財政基盤が弱く、類似団体平均、全国平均及び県平均を下回っている。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投資的経費の抑制や、定員管理・給与の適正化による人件費の抑制等、歳出の徹底的な削減を継続するとともに、税の徴収強化等による歳入確保に努め、財政基盤の強化に努める。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50195</xdr:rowOff>
    </xdr:from>
    <xdr:to>
      <xdr:col>23</xdr:col>
      <xdr:colOff>133350</xdr:colOff>
      <xdr:row>44</xdr:row>
      <xdr:rowOff>50195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939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50195</xdr:rowOff>
    </xdr:from>
    <xdr:to>
      <xdr:col>19</xdr:col>
      <xdr:colOff>133350</xdr:colOff>
      <xdr:row>44</xdr:row>
      <xdr:rowOff>50195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93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50195</xdr:rowOff>
    </xdr:from>
    <xdr:to>
      <xdr:col>15</xdr:col>
      <xdr:colOff>82550</xdr:colOff>
      <xdr:row>44</xdr:row>
      <xdr:rowOff>50195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93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38705</xdr:rowOff>
    </xdr:from>
    <xdr:to>
      <xdr:col>11</xdr:col>
      <xdr:colOff>31750</xdr:colOff>
      <xdr:row>44</xdr:row>
      <xdr:rowOff>50195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170845</xdr:rowOff>
    </xdr:from>
    <xdr:to>
      <xdr:col>23</xdr:col>
      <xdr:colOff>184150</xdr:colOff>
      <xdr:row>44</xdr:row>
      <xdr:rowOff>100995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72770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4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170845</xdr:rowOff>
    </xdr:from>
    <xdr:to>
      <xdr:col>19</xdr:col>
      <xdr:colOff>184150</xdr:colOff>
      <xdr:row>44</xdr:row>
      <xdr:rowOff>100995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85772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2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170845</xdr:rowOff>
    </xdr:from>
    <xdr:to>
      <xdr:col>15</xdr:col>
      <xdr:colOff>133350</xdr:colOff>
      <xdr:row>44</xdr:row>
      <xdr:rowOff>100995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85772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170845</xdr:rowOff>
    </xdr:from>
    <xdr:to>
      <xdr:col>11</xdr:col>
      <xdr:colOff>82550</xdr:colOff>
      <xdr:row>44</xdr:row>
      <xdr:rowOff>100995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85772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159355</xdr:rowOff>
    </xdr:from>
    <xdr:to>
      <xdr:col>7</xdr:col>
      <xdr:colOff>31750</xdr:colOff>
      <xdr:row>44</xdr:row>
      <xdr:rowOff>89505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74282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第三セクター等改革推進債に係る公債費の影響により、平成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年度より類似団体平均を上回っている。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令和５年度決算は、物価高騰等の影響を受けた人件費及び物件費の増により、比率は上がった。令和６年度では診療所事業特別会計が初めて年間を通した決算となったことにより比率は上がった。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今後も繰上償還による公債費の抑制等により、経常経費の削減に努めるとともに、税の徴収強化により、経常一般財源の確保に努める。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65786</xdr:rowOff>
    </xdr:from>
    <xdr:to>
      <xdr:col>23</xdr:col>
      <xdr:colOff>133350</xdr:colOff>
      <xdr:row>66</xdr:row>
      <xdr:rowOff>169418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210036"/>
          <a:ext cx="8382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32004</xdr:rowOff>
    </xdr:from>
    <xdr:to>
      <xdr:col>19</xdr:col>
      <xdr:colOff>133350</xdr:colOff>
      <xdr:row>65</xdr:row>
      <xdr:rowOff>65786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176254"/>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80518</xdr:rowOff>
    </xdr:from>
    <xdr:to>
      <xdr:col>15</xdr:col>
      <xdr:colOff>82550</xdr:colOff>
      <xdr:row>65</xdr:row>
      <xdr:rowOff>32004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81868"/>
          <a:ext cx="889000" cy="29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80518</xdr:rowOff>
    </xdr:from>
    <xdr:to>
      <xdr:col>11</xdr:col>
      <xdr:colOff>31750</xdr:colOff>
      <xdr:row>65</xdr:row>
      <xdr:rowOff>114046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81868"/>
          <a:ext cx="889000" cy="37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118618</xdr:rowOff>
    </xdr:from>
    <xdr:to>
      <xdr:col>23</xdr:col>
      <xdr:colOff>184150</xdr:colOff>
      <xdr:row>67</xdr:row>
      <xdr:rowOff>48768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43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14495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330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14986</xdr:rowOff>
    </xdr:from>
    <xdr:to>
      <xdr:col>19</xdr:col>
      <xdr:colOff>184150</xdr:colOff>
      <xdr:row>65</xdr:row>
      <xdr:rowOff>116586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101363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4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152654</xdr:rowOff>
    </xdr:from>
    <xdr:to>
      <xdr:col>15</xdr:col>
      <xdr:colOff>133350</xdr:colOff>
      <xdr:row>65</xdr:row>
      <xdr:rowOff>82804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1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67581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21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29718</xdr:rowOff>
    </xdr:from>
    <xdr:to>
      <xdr:col>11</xdr:col>
      <xdr:colOff>82550</xdr:colOff>
      <xdr:row>63</xdr:row>
      <xdr:rowOff>131318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116095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1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63246</xdr:rowOff>
    </xdr:from>
    <xdr:to>
      <xdr:col>7</xdr:col>
      <xdr:colOff>31750</xdr:colOff>
      <xdr:row>65</xdr:row>
      <xdr:rowOff>164846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149623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9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[288,259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令和２年度より会計年度任用職員制度が開始されたため、人件費については増加傾向にある。令和６年度は給与改定等に伴い令和５年度より増となっている。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人件費、物件費等の人口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人当たりの金額は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288,259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今後も定員管理・給与の適正化等により人件費を抑制するとともに、事務事業の見直し等により物件費等の抑制に努める。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62895</xdr:rowOff>
    </xdr:from>
    <xdr:to>
      <xdr:col>23</xdr:col>
      <xdr:colOff>133350</xdr:colOff>
      <xdr:row>82</xdr:row>
      <xdr:rowOff>35168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50345"/>
          <a:ext cx="838200" cy="14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168790</xdr:rowOff>
    </xdr:from>
    <xdr:to>
      <xdr:col>19</xdr:col>
      <xdr:colOff>133350</xdr:colOff>
      <xdr:row>81</xdr:row>
      <xdr:rowOff>62895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884790"/>
          <a:ext cx="889000" cy="6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112646</xdr:rowOff>
    </xdr:from>
    <xdr:to>
      <xdr:col>15</xdr:col>
      <xdr:colOff>82550</xdr:colOff>
      <xdr:row>80</xdr:row>
      <xdr:rowOff>168790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828646"/>
          <a:ext cx="889000" cy="5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112646</xdr:rowOff>
    </xdr:from>
    <xdr:to>
      <xdr:col>11</xdr:col>
      <xdr:colOff>31750</xdr:colOff>
      <xdr:row>80</xdr:row>
      <xdr:rowOff>118560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828646"/>
          <a:ext cx="889000" cy="5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155818</xdr:rowOff>
    </xdr:from>
    <xdr:to>
      <xdr:col>23</xdr:col>
      <xdr:colOff>184150</xdr:colOff>
      <xdr:row>82</xdr:row>
      <xdr:rowOff>85968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04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895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8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12095</xdr:rowOff>
    </xdr:from>
    <xdr:to>
      <xdr:col>19</xdr:col>
      <xdr:colOff>184150</xdr:colOff>
      <xdr:row>81</xdr:row>
      <xdr:rowOff>113695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123872</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68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117990</xdr:rowOff>
    </xdr:from>
    <xdr:to>
      <xdr:col>15</xdr:col>
      <xdr:colOff>133350</xdr:colOff>
      <xdr:row>81</xdr:row>
      <xdr:rowOff>48140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58317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61846</xdr:rowOff>
    </xdr:from>
    <xdr:to>
      <xdr:col>11</xdr:col>
      <xdr:colOff>82550</xdr:colOff>
      <xdr:row>80</xdr:row>
      <xdr:rowOff>163446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77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2173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546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67760</xdr:rowOff>
    </xdr:from>
    <xdr:to>
      <xdr:col>7</xdr:col>
      <xdr:colOff>31750</xdr:colOff>
      <xdr:row>80</xdr:row>
      <xdr:rowOff>169360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78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8087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55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年度から継続していた、一般職</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、、議員</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の独自削減を撤廃し、特別職</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（役職加算なし）から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へ引き下げた。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年度からは特別職に係る独自削減についても撤廃した。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それにより、ラスパイレス指数は上昇したが、類似団体との比較では低い状況となっており、全国の市区町村においては下位から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番目、県内では最下位となっている。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今後も人事委員会勧告等を踏まえつつ、給与の適正化に努める。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84666</xdr:rowOff>
    </xdr:from>
    <xdr:to>
      <xdr:col>81</xdr:col>
      <xdr:colOff>44450</xdr:colOff>
      <xdr:row>80</xdr:row>
      <xdr:rowOff>124884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3800666"/>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111478</xdr:rowOff>
    </xdr:from>
    <xdr:to>
      <xdr:col>77</xdr:col>
      <xdr:colOff>44450</xdr:colOff>
      <xdr:row>80</xdr:row>
      <xdr:rowOff>124884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382747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111478</xdr:rowOff>
    </xdr:from>
    <xdr:to>
      <xdr:col>72</xdr:col>
      <xdr:colOff>203200</xdr:colOff>
      <xdr:row>81</xdr:row>
      <xdr:rowOff>60678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382747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165100</xdr:rowOff>
    </xdr:from>
    <xdr:to>
      <xdr:col>68</xdr:col>
      <xdr:colOff>152400</xdr:colOff>
      <xdr:row>81</xdr:row>
      <xdr:rowOff>60678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388110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33866</xdr:rowOff>
    </xdr:from>
    <xdr:to>
      <xdr:col>81</xdr:col>
      <xdr:colOff>95250</xdr:colOff>
      <xdr:row>80</xdr:row>
      <xdr:rowOff>135466</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374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126593</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3671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74084</xdr:rowOff>
    </xdr:from>
    <xdr:to>
      <xdr:col>77</xdr:col>
      <xdr:colOff>95250</xdr:colOff>
      <xdr:row>81</xdr:row>
      <xdr:rowOff>4234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379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14411</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3558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60678</xdr:rowOff>
    </xdr:from>
    <xdr:to>
      <xdr:col>73</xdr:col>
      <xdr:colOff>44450</xdr:colOff>
      <xdr:row>80</xdr:row>
      <xdr:rowOff>162278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377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1005</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3545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9878</xdr:rowOff>
    </xdr:from>
    <xdr:to>
      <xdr:col>68</xdr:col>
      <xdr:colOff>203200</xdr:colOff>
      <xdr:row>81</xdr:row>
      <xdr:rowOff>111478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389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121655</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366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114300</xdr:rowOff>
    </xdr:from>
    <xdr:to>
      <xdr:col>64</xdr:col>
      <xdr:colOff>152400</xdr:colOff>
      <xdr:row>81</xdr:row>
      <xdr:rowOff>44450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54627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359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財政健全化計画に基づき、平成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年度までは原則退職者不補充としたこと等により、普通会計において、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までに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人の減となった。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令和６年度からは診療所の職員も含まれるため増となった。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類似団体との比較は低い状況であり、今後も定員適正化計画に基づき、定員管理の適正化を図る。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123139</xdr:rowOff>
    </xdr:from>
    <xdr:to>
      <xdr:col>81</xdr:col>
      <xdr:colOff>44450</xdr:colOff>
      <xdr:row>59</xdr:row>
      <xdr:rowOff>170790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067239"/>
          <a:ext cx="838200" cy="21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99975</xdr:rowOff>
    </xdr:from>
    <xdr:to>
      <xdr:col>77</xdr:col>
      <xdr:colOff>44450</xdr:colOff>
      <xdr:row>58</xdr:row>
      <xdr:rowOff>123139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044075"/>
          <a:ext cx="889000" cy="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59919</xdr:rowOff>
    </xdr:from>
    <xdr:to>
      <xdr:col>72</xdr:col>
      <xdr:colOff>203200</xdr:colOff>
      <xdr:row>58</xdr:row>
      <xdr:rowOff>99975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004019"/>
          <a:ext cx="889000" cy="4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49302</xdr:rowOff>
    </xdr:from>
    <xdr:to>
      <xdr:col>68</xdr:col>
      <xdr:colOff>152400</xdr:colOff>
      <xdr:row>58</xdr:row>
      <xdr:rowOff>59919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9993402"/>
          <a:ext cx="889000" cy="1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119990</xdr:rowOff>
    </xdr:from>
    <xdr:to>
      <xdr:col>81</xdr:col>
      <xdr:colOff>95250</xdr:colOff>
      <xdr:row>60</xdr:row>
      <xdr:rowOff>50140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136517</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8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72339</xdr:rowOff>
    </xdr:from>
    <xdr:to>
      <xdr:col>77</xdr:col>
      <xdr:colOff>95250</xdr:colOff>
      <xdr:row>59</xdr:row>
      <xdr:rowOff>2489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01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12666</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785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49175</xdr:rowOff>
    </xdr:from>
    <xdr:to>
      <xdr:col>73</xdr:col>
      <xdr:colOff>44450</xdr:colOff>
      <xdr:row>58</xdr:row>
      <xdr:rowOff>150775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99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160952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76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9119</xdr:rowOff>
    </xdr:from>
    <xdr:to>
      <xdr:col>68</xdr:col>
      <xdr:colOff>203200</xdr:colOff>
      <xdr:row>58</xdr:row>
      <xdr:rowOff>110719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995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120896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722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169952</xdr:rowOff>
    </xdr:from>
    <xdr:to>
      <xdr:col>64</xdr:col>
      <xdr:colOff>152400</xdr:colOff>
      <xdr:row>58</xdr:row>
      <xdr:rowOff>100102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994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110279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711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㈶大鰐町開発公社、大鰐地域総合開発㈱の両法人の債務に係る損失補償の履行（影響額約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億円）により、平成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年度に大きく上昇し、類似団体との比較では高い状況にある。ピークとなる平成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百万円）、令和元年度（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百万円）及び令和４年度（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百万円）に実施した第三セクター等改革推進債の一部繰上償還の効果や、償還に伴う公債費の減少により、令和６年度は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今後も第三セクター等改革推進債の繰上償還の実施等により、実質公債費比率を引き下げる。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115888</xdr:rowOff>
    </xdr:from>
    <xdr:to>
      <xdr:col>81</xdr:col>
      <xdr:colOff>44450</xdr:colOff>
      <xdr:row>42</xdr:row>
      <xdr:rowOff>146050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316788"/>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146050</xdr:rowOff>
    </xdr:from>
    <xdr:to>
      <xdr:col>77</xdr:col>
      <xdr:colOff>44450</xdr:colOff>
      <xdr:row>43</xdr:row>
      <xdr:rowOff>24871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346950"/>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24871</xdr:rowOff>
    </xdr:from>
    <xdr:to>
      <xdr:col>72</xdr:col>
      <xdr:colOff>203200</xdr:colOff>
      <xdr:row>43</xdr:row>
      <xdr:rowOff>85196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397221"/>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85196</xdr:rowOff>
    </xdr:from>
    <xdr:to>
      <xdr:col>68</xdr:col>
      <xdr:colOff>152400</xdr:colOff>
      <xdr:row>44</xdr:row>
      <xdr:rowOff>54504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457546"/>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65088</xdr:rowOff>
    </xdr:from>
    <xdr:to>
      <xdr:col>81</xdr:col>
      <xdr:colOff>95250</xdr:colOff>
      <xdr:row>42</xdr:row>
      <xdr:rowOff>166688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6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37165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23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95250</xdr:rowOff>
    </xdr:from>
    <xdr:to>
      <xdr:col>77</xdr:col>
      <xdr:colOff>95250</xdr:colOff>
      <xdr:row>43</xdr:row>
      <xdr:rowOff>25400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10177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145521</xdr:rowOff>
    </xdr:from>
    <xdr:to>
      <xdr:col>73</xdr:col>
      <xdr:colOff>44450</xdr:colOff>
      <xdr:row>43</xdr:row>
      <xdr:rowOff>75671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34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60448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432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34396</xdr:rowOff>
    </xdr:from>
    <xdr:to>
      <xdr:col>68</xdr:col>
      <xdr:colOff>203200</xdr:colOff>
      <xdr:row>43</xdr:row>
      <xdr:rowOff>135996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40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120773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3704</xdr:rowOff>
    </xdr:from>
    <xdr:to>
      <xdr:col>64</xdr:col>
      <xdr:colOff>152400</xdr:colOff>
      <xdr:row>44</xdr:row>
      <xdr:rowOff>105304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90081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早期健全化基準（</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350.0%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）は下回っているものの、類似団体平均を上回っている。主な要因は、㈶大鰐町開発公社、大鰐地域総合開発㈱の両法人の債務に対する損失補償に充てるために発行した第三セクター等改革推進債（発行額</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6,617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百万円）であるが、令和４年度末の一部繰上償還に伴い比率は大きく改善した。令和５年度は新たに診療所事業特別会計が普通会計になったことから比率は上がった。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積立基金等の増に伴い改善はしているが、今後も第三セクター等改革推進債の一部繰上償還の実施や歳入確保・歳出削減を図り、更なる将来負担の抑制に努める。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105229</xdr:rowOff>
    </xdr:from>
    <xdr:to>
      <xdr:col>81</xdr:col>
      <xdr:colOff>44450</xdr:colOff>
      <xdr:row>19</xdr:row>
      <xdr:rowOff>20864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3019879"/>
          <a:ext cx="838200" cy="25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102688</xdr:rowOff>
    </xdr:from>
    <xdr:to>
      <xdr:col>77</xdr:col>
      <xdr:colOff>44450</xdr:colOff>
      <xdr:row>19</xdr:row>
      <xdr:rowOff>20864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3188788"/>
          <a:ext cx="8890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102688</xdr:rowOff>
    </xdr:from>
    <xdr:to>
      <xdr:col>72</xdr:col>
      <xdr:colOff>203200</xdr:colOff>
      <xdr:row>20</xdr:row>
      <xdr:rowOff>88416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188788"/>
          <a:ext cx="889000" cy="32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88416</xdr:rowOff>
    </xdr:from>
    <xdr:to>
      <xdr:col>68</xdr:col>
      <xdr:colOff>152400</xdr:colOff>
      <xdr:row>21</xdr:row>
      <xdr:rowOff>68640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517416"/>
          <a:ext cx="8890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54429</xdr:rowOff>
    </xdr:from>
    <xdr:to>
      <xdr:col>81</xdr:col>
      <xdr:colOff>95250</xdr:colOff>
      <xdr:row>17</xdr:row>
      <xdr:rowOff>156029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96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26506</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941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141514</xdr:rowOff>
    </xdr:from>
    <xdr:to>
      <xdr:col>77</xdr:col>
      <xdr:colOff>95250</xdr:colOff>
      <xdr:row>19</xdr:row>
      <xdr:rowOff>71664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22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56441</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31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51888</xdr:rowOff>
    </xdr:from>
    <xdr:to>
      <xdr:col>73</xdr:col>
      <xdr:colOff>44450</xdr:colOff>
      <xdr:row>18</xdr:row>
      <xdr:rowOff>153488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13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138266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224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37616</xdr:rowOff>
    </xdr:from>
    <xdr:to>
      <xdr:col>68</xdr:col>
      <xdr:colOff>203200</xdr:colOff>
      <xdr:row>20</xdr:row>
      <xdr:rowOff>139216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46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123993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552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17840</xdr:rowOff>
    </xdr:from>
    <xdr:to>
      <xdr:col>64</xdr:col>
      <xdr:colOff>152400</xdr:colOff>
      <xdr:row>21</xdr:row>
      <xdr:rowOff>119440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61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104217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704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8,231
8,227
163.43
6,857,969
6,636,684
209,918
3,845,478
7,573,947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財政健全化計画、財政運営計画等に基づく定員管理の徹底（平成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年度までは原則退職者不補充）により、類似団体平均及び全国平均を下回ってきたが、令和６年度では診療所事業特別会計が普通会計となったことから比率が大幅に上がった。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今後は定員管理・給与の適正化等により、人件費の抑制に努める。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79647</xdr:rowOff>
    </xdr:from>
    <xdr:to>
      <xdr:col>24</xdr:col>
      <xdr:colOff>25400</xdr:colOff>
      <xdr:row>37</xdr:row>
      <xdr:rowOff>89444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80397"/>
          <a:ext cx="838200" cy="35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161290</xdr:rowOff>
    </xdr:from>
    <xdr:to>
      <xdr:col>19</xdr:col>
      <xdr:colOff>187325</xdr:colOff>
      <xdr:row>35</xdr:row>
      <xdr:rowOff>79647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819140"/>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115570</xdr:rowOff>
    </xdr:from>
    <xdr:to>
      <xdr:col>15</xdr:col>
      <xdr:colOff>98425</xdr:colOff>
      <xdr:row>33</xdr:row>
      <xdr:rowOff>161290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773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115570</xdr:rowOff>
    </xdr:from>
    <xdr:to>
      <xdr:col>11</xdr:col>
      <xdr:colOff>9525</xdr:colOff>
      <xdr:row>34</xdr:row>
      <xdr:rowOff>61686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773420"/>
          <a:ext cx="8890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38644</xdr:rowOff>
    </xdr:from>
    <xdr:to>
      <xdr:col>24</xdr:col>
      <xdr:colOff>76200</xdr:colOff>
      <xdr:row>37</xdr:row>
      <xdr:rowOff>140244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8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10721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5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28847</xdr:rowOff>
    </xdr:from>
    <xdr:to>
      <xdr:col>20</xdr:col>
      <xdr:colOff>38100</xdr:colOff>
      <xdr:row>35</xdr:row>
      <xdr:rowOff>130447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2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140624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98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110490</xdr:rowOff>
    </xdr:from>
    <xdr:to>
      <xdr:col>15</xdr:col>
      <xdr:colOff>149225</xdr:colOff>
      <xdr:row>34</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50817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64770</xdr:rowOff>
    </xdr:from>
    <xdr:to>
      <xdr:col>11</xdr:col>
      <xdr:colOff>60325</xdr:colOff>
      <xdr:row>33</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5097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10886</xdr:rowOff>
    </xdr:from>
    <xdr:to>
      <xdr:col>6</xdr:col>
      <xdr:colOff>171450</xdr:colOff>
      <xdr:row>34</xdr:row>
      <xdr:rowOff>112486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122663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0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全国平均及び県平均を上回っている。物価高騰に伴い光熱費や消耗品費などが値上がりしていることに伴い、増となった。また、令和６年度では診療所事業特別会計が完全に普通会計となったことから比率が上が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今後は事務事業の見直し等により、抑制に努める。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41275</xdr:rowOff>
    </xdr:from>
    <xdr:to>
      <xdr:col>82</xdr:col>
      <xdr:colOff>107950</xdr:colOff>
      <xdr:row>19</xdr:row>
      <xdr:rowOff>3175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3127375"/>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22225</xdr:rowOff>
    </xdr:from>
    <xdr:to>
      <xdr:col>78</xdr:col>
      <xdr:colOff>69850</xdr:colOff>
      <xdr:row>18</xdr:row>
      <xdr:rowOff>41275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765425"/>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41275</xdr:rowOff>
    </xdr:from>
    <xdr:to>
      <xdr:col>73</xdr:col>
      <xdr:colOff>180975</xdr:colOff>
      <xdr:row>16</xdr:row>
      <xdr:rowOff>22225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61302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41275</xdr:rowOff>
    </xdr:from>
    <xdr:to>
      <xdr:col>69</xdr:col>
      <xdr:colOff>92075</xdr:colOff>
      <xdr:row>15</xdr:row>
      <xdr:rowOff>98425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6130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123825</xdr:rowOff>
    </xdr:from>
    <xdr:to>
      <xdr:col>82</xdr:col>
      <xdr:colOff>158750</xdr:colOff>
      <xdr:row>19</xdr:row>
      <xdr:rowOff>53975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20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95902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18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161925</xdr:rowOff>
    </xdr:from>
    <xdr:to>
      <xdr:col>78</xdr:col>
      <xdr:colOff>120650</xdr:colOff>
      <xdr:row>18</xdr:row>
      <xdr:rowOff>92075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07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76852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162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142875</xdr:rowOff>
    </xdr:from>
    <xdr:to>
      <xdr:col>74</xdr:col>
      <xdr:colOff>31750</xdr:colOff>
      <xdr:row>16</xdr:row>
      <xdr:rowOff>73025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1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83202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161925</xdr:rowOff>
    </xdr:from>
    <xdr:to>
      <xdr:col>69</xdr:col>
      <xdr:colOff>142875</xdr:colOff>
      <xdr:row>15</xdr:row>
      <xdr:rowOff>92075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102252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47625</xdr:rowOff>
    </xdr:from>
    <xdr:to>
      <xdr:col>65</xdr:col>
      <xdr:colOff>53975</xdr:colOff>
      <xdr:row>15</xdr:row>
      <xdr:rowOff>149225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159402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38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障害者自立支援給付費の増等により、平成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年度より類似団体平均値を上回っている。令和６年度は物価高騰対策に係る事業等により、増となった。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単独事業については、適宜、近隣市町村の状況等により、実施内容の見直しを行う。</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146050</xdr:rowOff>
    </xdr:from>
    <xdr:to>
      <xdr:col>24</xdr:col>
      <xdr:colOff>25400</xdr:colOff>
      <xdr:row>56</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5758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146050</xdr:rowOff>
    </xdr:from>
    <xdr:to>
      <xdr:col>19</xdr:col>
      <xdr:colOff>187325</xdr:colOff>
      <xdr:row>56</xdr:row>
      <xdr:rowOff>50800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575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50800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613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69850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613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124477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95250</xdr:rowOff>
    </xdr:from>
    <xdr:to>
      <xdr:col>20</xdr:col>
      <xdr:colOff>38100</xdr:colOff>
      <xdr:row>56</xdr:row>
      <xdr:rowOff>25400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令和５年度までは下水道事業への繰出金において、平成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年度より新たに繰出基準の対象（高資本費対策経費）となったこと等で類似団体平均、全国平均及び県平均を大きく上回った。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令和６年度からは下水道事業に対しては補助金としての支出となるため、その分減となった。その他事業については、引き続き使用料の増収等による経営健全化を図り、繰出金の抑制に努める。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50800</xdr:rowOff>
    </xdr:from>
    <xdr:to>
      <xdr:col>82</xdr:col>
      <xdr:colOff>107950</xdr:colOff>
      <xdr:row>61</xdr:row>
      <xdr:rowOff>46990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1033780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46990</xdr:rowOff>
    </xdr:from>
    <xdr:to>
      <xdr:col>78</xdr:col>
      <xdr:colOff>69850</xdr:colOff>
      <xdr:row>61</xdr:row>
      <xdr:rowOff>138430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105054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85090</xdr:rowOff>
    </xdr:from>
    <xdr:to>
      <xdr:col>73</xdr:col>
      <xdr:colOff>180975</xdr:colOff>
      <xdr:row>61</xdr:row>
      <xdr:rowOff>138430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543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85090</xdr:rowOff>
    </xdr:from>
    <xdr:to>
      <xdr:col>69</xdr:col>
      <xdr:colOff>92075</xdr:colOff>
      <xdr:row>62</xdr:row>
      <xdr:rowOff>35560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5435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0</xdr:rowOff>
    </xdr:from>
    <xdr:to>
      <xdr:col>82</xdr:col>
      <xdr:colOff>158750</xdr:colOff>
      <xdr:row>60</xdr:row>
      <xdr:rowOff>101600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143527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167640</xdr:rowOff>
    </xdr:from>
    <xdr:to>
      <xdr:col>78</xdr:col>
      <xdr:colOff>120650</xdr:colOff>
      <xdr:row>61</xdr:row>
      <xdr:rowOff>97790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82567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54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87630</xdr:rowOff>
    </xdr:from>
    <xdr:to>
      <xdr:col>74</xdr:col>
      <xdr:colOff>31750</xdr:colOff>
      <xdr:row>62</xdr:row>
      <xdr:rowOff>17780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54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2557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63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34290</xdr:rowOff>
    </xdr:from>
    <xdr:to>
      <xdr:col>69</xdr:col>
      <xdr:colOff>142875</xdr:colOff>
      <xdr:row>61</xdr:row>
      <xdr:rowOff>135890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4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120667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57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156210</xdr:rowOff>
    </xdr:from>
    <xdr:to>
      <xdr:col>65</xdr:col>
      <xdr:colOff>53975</xdr:colOff>
      <xdr:row>62</xdr:row>
      <xdr:rowOff>86360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61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71137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70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一部事務組合等への負担金等が多額になっているため、類似団体平均、全国平均及び県平均を上回っている。また下水道事業会計への補助金が加わったことから令和６年度は増となった。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これまで同様、町単独補助金の見直しを進めるとともに、事務事業の見直し等により補助費等の抑制を図る。</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18415</xdr:rowOff>
    </xdr:from>
    <xdr:to>
      <xdr:col>82</xdr:col>
      <xdr:colOff>107950</xdr:colOff>
      <xdr:row>36</xdr:row>
      <xdr:rowOff>109855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190615"/>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18415</xdr:rowOff>
    </xdr:from>
    <xdr:to>
      <xdr:col>78</xdr:col>
      <xdr:colOff>69850</xdr:colOff>
      <xdr:row>37</xdr:row>
      <xdr:rowOff>104140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190615"/>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35560</xdr:rowOff>
    </xdr:from>
    <xdr:to>
      <xdr:col>73</xdr:col>
      <xdr:colOff>180975</xdr:colOff>
      <xdr:row>37</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37921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35560</xdr:rowOff>
    </xdr:from>
    <xdr:to>
      <xdr:col>69</xdr:col>
      <xdr:colOff>92075</xdr:colOff>
      <xdr:row>37</xdr:row>
      <xdr:rowOff>144145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7921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59055</xdr:rowOff>
    </xdr:from>
    <xdr:to>
      <xdr:col>82</xdr:col>
      <xdr:colOff>158750</xdr:colOff>
      <xdr:row>36</xdr:row>
      <xdr:rowOff>160655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3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31132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0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139065</xdr:rowOff>
    </xdr:from>
    <xdr:to>
      <xdr:col>78</xdr:col>
      <xdr:colOff>120650</xdr:colOff>
      <xdr:row>36</xdr:row>
      <xdr:rowOff>69215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53992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22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53340</xdr:rowOff>
    </xdr:from>
    <xdr:to>
      <xdr:col>74</xdr:col>
      <xdr:colOff>31750</xdr:colOff>
      <xdr:row>37</xdr:row>
      <xdr:rowOff>154940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139717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8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156210</xdr:rowOff>
    </xdr:from>
    <xdr:to>
      <xdr:col>69</xdr:col>
      <xdr:colOff>142875</xdr:colOff>
      <xdr:row>37</xdr:row>
      <xdr:rowOff>86360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71137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1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93345</xdr:rowOff>
    </xdr:from>
    <xdr:to>
      <xdr:col>65</xdr:col>
      <xdr:colOff>53975</xdr:colOff>
      <xdr:row>38</xdr:row>
      <xdr:rowOff>23495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8272</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23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年度から第三セクター等改革推進債の償還が始まったため、公債費は大きく上昇した。平成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年度に実施した第三セクター等改革推進債の一部繰上償還（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百万円）の効果等により平成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年度に大きく減少し、令和元年度（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百万円）及び令和４年度（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百万円）にも一部繰上償還を行った。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引き続き繰上償還の実施等により、公債費の抑制を図る。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31750</xdr:rowOff>
    </xdr:from>
    <xdr:to>
      <xdr:col>24</xdr:col>
      <xdr:colOff>25400</xdr:colOff>
      <xdr:row>76</xdr:row>
      <xdr:rowOff>62230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619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62230</xdr:rowOff>
    </xdr:from>
    <xdr:to>
      <xdr:col>19</xdr:col>
      <xdr:colOff>187325</xdr:colOff>
      <xdr:row>76</xdr:row>
      <xdr:rowOff>100330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0924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100330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65761"/>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35561</xdr:rowOff>
    </xdr:from>
    <xdr:to>
      <xdr:col>11</xdr:col>
      <xdr:colOff>9525</xdr:colOff>
      <xdr:row>76</xdr:row>
      <xdr:rowOff>96520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657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152400</xdr:rowOff>
    </xdr:from>
    <xdr:to>
      <xdr:col>24</xdr:col>
      <xdr:colOff>76200</xdr:colOff>
      <xdr:row>76</xdr:row>
      <xdr:rowOff>82550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168927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xdr:rowOff>
    </xdr:from>
    <xdr:to>
      <xdr:col>20</xdr:col>
      <xdr:colOff>38100</xdr:colOff>
      <xdr:row>76</xdr:row>
      <xdr:rowOff>113030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123207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10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49530</xdr:rowOff>
    </xdr:from>
    <xdr:to>
      <xdr:col>15</xdr:col>
      <xdr:colOff>149225</xdr:colOff>
      <xdr:row>76</xdr:row>
      <xdr:rowOff>151130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161307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156211</xdr:rowOff>
    </xdr:from>
    <xdr:to>
      <xdr:col>11</xdr:col>
      <xdr:colOff>60325</xdr:colOff>
      <xdr:row>76</xdr:row>
      <xdr:rowOff>86361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96537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157497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令和３年度においては、コロナ禍ということもあり、イベントなどに係る補助金が抑制されたこともあって減となったが、コロナ禍前に戻ってきたこともあり、イベントが行われるなどにより増となった。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引き続き事務事業の見直しを図り、経常一般財源の確保と経常経費の削減に努める。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43180</xdr:rowOff>
    </xdr:from>
    <xdr:to>
      <xdr:col>82</xdr:col>
      <xdr:colOff>107950</xdr:colOff>
      <xdr:row>80</xdr:row>
      <xdr:rowOff>119380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587730"/>
          <a:ext cx="8382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149861</xdr:rowOff>
    </xdr:from>
    <xdr:to>
      <xdr:col>78</xdr:col>
      <xdr:colOff>69850</xdr:colOff>
      <xdr:row>79</xdr:row>
      <xdr:rowOff>43180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522961"/>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153670</xdr:rowOff>
    </xdr:from>
    <xdr:to>
      <xdr:col>73</xdr:col>
      <xdr:colOff>180975</xdr:colOff>
      <xdr:row>78</xdr:row>
      <xdr:rowOff>149861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355320"/>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153670</xdr:rowOff>
    </xdr:from>
    <xdr:to>
      <xdr:col>69</xdr:col>
      <xdr:colOff>92075</xdr:colOff>
      <xdr:row>79</xdr:row>
      <xdr:rowOff>46989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355320"/>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68580</xdr:rowOff>
    </xdr:from>
    <xdr:to>
      <xdr:col>82</xdr:col>
      <xdr:colOff>158750</xdr:colOff>
      <xdr:row>80</xdr:row>
      <xdr:rowOff>170180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148607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69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163830</xdr:rowOff>
    </xdr:from>
    <xdr:to>
      <xdr:col>78</xdr:col>
      <xdr:colOff>120650</xdr:colOff>
      <xdr:row>79</xdr:row>
      <xdr:rowOff>93980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78757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623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99061</xdr:rowOff>
    </xdr:from>
    <xdr:to>
      <xdr:col>74</xdr:col>
      <xdr:colOff>31750</xdr:colOff>
      <xdr:row>79</xdr:row>
      <xdr:rowOff>29211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13988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102870</xdr:rowOff>
    </xdr:from>
    <xdr:to>
      <xdr:col>69</xdr:col>
      <xdr:colOff>142875</xdr:colOff>
      <xdr:row>78</xdr:row>
      <xdr:rowOff>33020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17797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167639</xdr:rowOff>
    </xdr:from>
    <xdr:to>
      <xdr:col>65</xdr:col>
      <xdr:colOff>53975</xdr:colOff>
      <xdr:row>79</xdr:row>
      <xdr:rowOff>97789</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82566</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青森県大鰐町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37776</xdr:rowOff>
    </xdr:from>
    <xdr:to>
      <xdr:col>29</xdr:col>
      <xdr:colOff>127000</xdr:colOff>
      <xdr:row>19</xdr:row>
      <xdr:rowOff>25098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71501"/>
          <a:ext cx="647700" cy="158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25098</xdr:rowOff>
    </xdr:from>
    <xdr:to>
      <xdr:col>26</xdr:col>
      <xdr:colOff>50800</xdr:colOff>
      <xdr:row>19</xdr:row>
      <xdr:rowOff>146713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330273"/>
          <a:ext cx="698500" cy="121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146713</xdr:rowOff>
    </xdr:from>
    <xdr:to>
      <xdr:col>22</xdr:col>
      <xdr:colOff>114300</xdr:colOff>
      <xdr:row>20</xdr:row>
      <xdr:rowOff>15318</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451888"/>
          <a:ext cx="698500" cy="40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15318</xdr:rowOff>
    </xdr:from>
    <xdr:to>
      <xdr:col>18</xdr:col>
      <xdr:colOff>177800</xdr:colOff>
      <xdr:row>20</xdr:row>
      <xdr:rowOff>20169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491943"/>
          <a:ext cx="698500" cy="4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158426</xdr:rowOff>
    </xdr:from>
    <xdr:to>
      <xdr:col>29</xdr:col>
      <xdr:colOff>177800</xdr:colOff>
      <xdr:row>18</xdr:row>
      <xdr:rowOff>88576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20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130503</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92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145748</xdr:rowOff>
    </xdr:from>
    <xdr:to>
      <xdr:col>26</xdr:col>
      <xdr:colOff>101600</xdr:colOff>
      <xdr:row>19</xdr:row>
      <xdr:rowOff>75898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79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60675</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65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95913</xdr:rowOff>
    </xdr:from>
    <xdr:to>
      <xdr:col>22</xdr:col>
      <xdr:colOff>165100</xdr:colOff>
      <xdr:row>20</xdr:row>
      <xdr:rowOff>26063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401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10840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48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135968</xdr:rowOff>
    </xdr:from>
    <xdr:to>
      <xdr:col>19</xdr:col>
      <xdr:colOff>38100</xdr:colOff>
      <xdr:row>20</xdr:row>
      <xdr:rowOff>66118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441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50895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52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140819</xdr:rowOff>
    </xdr:from>
    <xdr:to>
      <xdr:col>15</xdr:col>
      <xdr:colOff>101600</xdr:colOff>
      <xdr:row>20</xdr:row>
      <xdr:rowOff>70969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445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55746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532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60725</xdr:rowOff>
    </xdr:from>
    <xdr:to>
      <xdr:col>29</xdr:col>
      <xdr:colOff>127000</xdr:colOff>
      <xdr:row>36</xdr:row>
      <xdr:rowOff>104559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013975"/>
          <a:ext cx="647700" cy="438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339979</xdr:rowOff>
    </xdr:from>
    <xdr:to>
      <xdr:col>26</xdr:col>
      <xdr:colOff>50800</xdr:colOff>
      <xdr:row>36</xdr:row>
      <xdr:rowOff>60725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50329"/>
          <a:ext cx="698500" cy="63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339979</xdr:rowOff>
    </xdr:from>
    <xdr:to>
      <xdr:col>22</xdr:col>
      <xdr:colOff>114300</xdr:colOff>
      <xdr:row>36</xdr:row>
      <xdr:rowOff>72936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50329"/>
          <a:ext cx="698500" cy="75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58992</xdr:rowOff>
    </xdr:from>
    <xdr:to>
      <xdr:col>18</xdr:col>
      <xdr:colOff>177800</xdr:colOff>
      <xdr:row>36</xdr:row>
      <xdr:rowOff>72936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12242"/>
          <a:ext cx="698500" cy="13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53759</xdr:rowOff>
    </xdr:from>
    <xdr:to>
      <xdr:col>29</xdr:col>
      <xdr:colOff>177800</xdr:colOff>
      <xdr:row>36</xdr:row>
      <xdr:rowOff>155359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07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25836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7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9925</xdr:rowOff>
    </xdr:from>
    <xdr:to>
      <xdr:col>26</xdr:col>
      <xdr:colOff>101600</xdr:colOff>
      <xdr:row>36</xdr:row>
      <xdr:rowOff>111525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63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96302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49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289179</xdr:rowOff>
    </xdr:from>
    <xdr:to>
      <xdr:col>22</xdr:col>
      <xdr:colOff>165100</xdr:colOff>
      <xdr:row>36</xdr:row>
      <xdr:rowOff>47879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99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58056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66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22136</xdr:rowOff>
    </xdr:from>
    <xdr:to>
      <xdr:col>19</xdr:col>
      <xdr:colOff>38100</xdr:colOff>
      <xdr:row>36</xdr:row>
      <xdr:rowOff>123736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753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133913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8192</xdr:rowOff>
    </xdr:from>
    <xdr:to>
      <xdr:col>15</xdr:col>
      <xdr:colOff>101600</xdr:colOff>
      <xdr:row>36</xdr:row>
      <xdr:rowOff>109792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614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119969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3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8,231
8,227
163.43
6,857,969
6,636,684
209,918
3,845,478
7,573,947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106823</xdr:rowOff>
    </xdr:from>
    <xdr:to>
      <xdr:col>24</xdr:col>
      <xdr:colOff>63500</xdr:colOff>
      <xdr:row>38</xdr:row>
      <xdr:rowOff>84113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50473"/>
          <a:ext cx="838200" cy="14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84113</xdr:rowOff>
    </xdr:from>
    <xdr:to>
      <xdr:col>19</xdr:col>
      <xdr:colOff>177800</xdr:colOff>
      <xdr:row>39</xdr:row>
      <xdr:rowOff>33108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599213"/>
          <a:ext cx="889000" cy="12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33108</xdr:rowOff>
    </xdr:from>
    <xdr:to>
      <xdr:col>15</xdr:col>
      <xdr:colOff>50800</xdr:colOff>
      <xdr:row>39</xdr:row>
      <xdr:rowOff>58602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719658"/>
          <a:ext cx="889000" cy="2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58602</xdr:rowOff>
    </xdr:from>
    <xdr:to>
      <xdr:col>10</xdr:col>
      <xdr:colOff>114300</xdr:colOff>
      <xdr:row>39</xdr:row>
      <xdr:rowOff>67490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745152"/>
          <a:ext cx="889000" cy="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56023</xdr:rowOff>
    </xdr:from>
    <xdr:to>
      <xdr:col>24</xdr:col>
      <xdr:colOff>114300</xdr:colOff>
      <xdr:row>37</xdr:row>
      <xdr:rowOff>157623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9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34450</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7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33313</xdr:rowOff>
    </xdr:from>
    <xdr:to>
      <xdr:col>20</xdr:col>
      <xdr:colOff>38100</xdr:colOff>
      <xdr:row>38</xdr:row>
      <xdr:rowOff>134913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54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126040</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641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153758</xdr:rowOff>
    </xdr:from>
    <xdr:to>
      <xdr:col>15</xdr:col>
      <xdr:colOff>101600</xdr:colOff>
      <xdr:row>39</xdr:row>
      <xdr:rowOff>83908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66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75035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76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7802</xdr:rowOff>
    </xdr:from>
    <xdr:to>
      <xdr:col>10</xdr:col>
      <xdr:colOff>165100</xdr:colOff>
      <xdr:row>39</xdr:row>
      <xdr:rowOff>109402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69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100529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78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16690</xdr:rowOff>
    </xdr:from>
    <xdr:to>
      <xdr:col>6</xdr:col>
      <xdr:colOff>38100</xdr:colOff>
      <xdr:row>39</xdr:row>
      <xdr:rowOff>118290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70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109417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79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157375</xdr:rowOff>
    </xdr:from>
    <xdr:to>
      <xdr:col>24</xdr:col>
      <xdr:colOff>63500</xdr:colOff>
      <xdr:row>59</xdr:row>
      <xdr:rowOff>31927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101475"/>
          <a:ext cx="838200" cy="4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31927</xdr:rowOff>
    </xdr:from>
    <xdr:to>
      <xdr:col>19</xdr:col>
      <xdr:colOff>177800</xdr:colOff>
      <xdr:row>59</xdr:row>
      <xdr:rowOff>66323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147477"/>
          <a:ext cx="889000" cy="3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66323</xdr:rowOff>
    </xdr:from>
    <xdr:to>
      <xdr:col>15</xdr:col>
      <xdr:colOff>50800</xdr:colOff>
      <xdr:row>59</xdr:row>
      <xdr:rowOff>123747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181873"/>
          <a:ext cx="889000" cy="5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83521</xdr:rowOff>
    </xdr:from>
    <xdr:to>
      <xdr:col>10</xdr:col>
      <xdr:colOff>114300</xdr:colOff>
      <xdr:row>59</xdr:row>
      <xdr:rowOff>123747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199071"/>
          <a:ext cx="889000" cy="4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106575</xdr:rowOff>
    </xdr:from>
    <xdr:to>
      <xdr:col>24</xdr:col>
      <xdr:colOff>114300</xdr:colOff>
      <xdr:row>59</xdr:row>
      <xdr:rowOff>36725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1005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21502</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65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152577</xdr:rowOff>
    </xdr:from>
    <xdr:to>
      <xdr:col>20</xdr:col>
      <xdr:colOff>38100</xdr:colOff>
      <xdr:row>59</xdr:row>
      <xdr:rowOff>82727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1009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73854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189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15523</xdr:rowOff>
    </xdr:from>
    <xdr:to>
      <xdr:col>15</xdr:col>
      <xdr:colOff>101600</xdr:colOff>
      <xdr:row>59</xdr:row>
      <xdr:rowOff>117123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13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108250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22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72947</xdr:rowOff>
    </xdr:from>
    <xdr:to>
      <xdr:col>10</xdr:col>
      <xdr:colOff>165100</xdr:colOff>
      <xdr:row>60</xdr:row>
      <xdr:rowOff>3097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18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165674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28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32721</xdr:rowOff>
    </xdr:from>
    <xdr:to>
      <xdr:col>6</xdr:col>
      <xdr:colOff>38100</xdr:colOff>
      <xdr:row>59</xdr:row>
      <xdr:rowOff>134321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4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125448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4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9627</xdr:rowOff>
    </xdr:from>
    <xdr:to>
      <xdr:col>24</xdr:col>
      <xdr:colOff>63500</xdr:colOff>
      <xdr:row>77</xdr:row>
      <xdr:rowOff>119844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039827"/>
          <a:ext cx="838200" cy="28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167067</xdr:rowOff>
    </xdr:from>
    <xdr:to>
      <xdr:col>19</xdr:col>
      <xdr:colOff>177800</xdr:colOff>
      <xdr:row>77</xdr:row>
      <xdr:rowOff>119844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197267"/>
          <a:ext cx="889000" cy="12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167067</xdr:rowOff>
    </xdr:from>
    <xdr:to>
      <xdr:col>15</xdr:col>
      <xdr:colOff>50800</xdr:colOff>
      <xdr:row>77</xdr:row>
      <xdr:rowOff>3846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197267"/>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3846</xdr:rowOff>
    </xdr:from>
    <xdr:to>
      <xdr:col>10</xdr:col>
      <xdr:colOff>114300</xdr:colOff>
      <xdr:row>77</xdr:row>
      <xdr:rowOff>88869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205496"/>
          <a:ext cx="889000" cy="8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130277</xdr:rowOff>
    </xdr:from>
    <xdr:to>
      <xdr:col>24</xdr:col>
      <xdr:colOff>114300</xdr:colOff>
      <xdr:row>76</xdr:row>
      <xdr:rowOff>60427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98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153154</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84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69044</xdr:rowOff>
    </xdr:from>
    <xdr:to>
      <xdr:col>20</xdr:col>
      <xdr:colOff>38100</xdr:colOff>
      <xdr:row>77</xdr:row>
      <xdr:rowOff>170644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7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161771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36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116267</xdr:rowOff>
    </xdr:from>
    <xdr:to>
      <xdr:col>15</xdr:col>
      <xdr:colOff>101600</xdr:colOff>
      <xdr:row>77</xdr:row>
      <xdr:rowOff>46417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4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62944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92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124496</xdr:rowOff>
    </xdr:from>
    <xdr:to>
      <xdr:col>10</xdr:col>
      <xdr:colOff>165100</xdr:colOff>
      <xdr:row>77</xdr:row>
      <xdr:rowOff>54646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5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71173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92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38069</xdr:rowOff>
    </xdr:from>
    <xdr:to>
      <xdr:col>6</xdr:col>
      <xdr:colOff>38100</xdr:colOff>
      <xdr:row>77</xdr:row>
      <xdr:rowOff>139669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156196</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1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131598</xdr:rowOff>
    </xdr:from>
    <xdr:to>
      <xdr:col>24</xdr:col>
      <xdr:colOff>63500</xdr:colOff>
      <xdr:row>96</xdr:row>
      <xdr:rowOff>30283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19348"/>
          <a:ext cx="838200" cy="7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30283</xdr:rowOff>
    </xdr:from>
    <xdr:to>
      <xdr:col>19</xdr:col>
      <xdr:colOff>177800</xdr:colOff>
      <xdr:row>96</xdr:row>
      <xdr:rowOff>114737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89483"/>
          <a:ext cx="889000" cy="8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19081</xdr:rowOff>
    </xdr:from>
    <xdr:to>
      <xdr:col>15</xdr:col>
      <xdr:colOff>50800</xdr:colOff>
      <xdr:row>96</xdr:row>
      <xdr:rowOff>114737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78281"/>
          <a:ext cx="889000" cy="9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19081</xdr:rowOff>
    </xdr:from>
    <xdr:to>
      <xdr:col>10</xdr:col>
      <xdr:colOff>114300</xdr:colOff>
      <xdr:row>97</xdr:row>
      <xdr:rowOff>69355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78281"/>
          <a:ext cx="889000" cy="22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80798</xdr:rowOff>
    </xdr:from>
    <xdr:to>
      <xdr:col>24</xdr:col>
      <xdr:colOff>114300</xdr:colOff>
      <xdr:row>96</xdr:row>
      <xdr:rowOff>10948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6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59225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46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150933</xdr:rowOff>
    </xdr:from>
    <xdr:to>
      <xdr:col>20</xdr:col>
      <xdr:colOff>38100</xdr:colOff>
      <xdr:row>96</xdr:row>
      <xdr:rowOff>81083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3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72210</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53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63937</xdr:rowOff>
    </xdr:from>
    <xdr:to>
      <xdr:col>15</xdr:col>
      <xdr:colOff>101600</xdr:colOff>
      <xdr:row>96</xdr:row>
      <xdr:rowOff>165537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156664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15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139731</xdr:rowOff>
    </xdr:from>
    <xdr:to>
      <xdr:col>10</xdr:col>
      <xdr:colOff>165100</xdr:colOff>
      <xdr:row>96</xdr:row>
      <xdr:rowOff>69881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2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61008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520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18555</xdr:rowOff>
    </xdr:from>
    <xdr:to>
      <xdr:col>6</xdr:col>
      <xdr:colOff>38100</xdr:colOff>
      <xdr:row>97</xdr:row>
      <xdr:rowOff>120155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4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111282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74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3826</xdr:rowOff>
    </xdr:from>
    <xdr:to>
      <xdr:col>55</xdr:col>
      <xdr:colOff>0</xdr:colOff>
      <xdr:row>38</xdr:row>
      <xdr:rowOff>28124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18926"/>
          <a:ext cx="838200" cy="2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152566</xdr:rowOff>
    </xdr:from>
    <xdr:to>
      <xdr:col>50</xdr:col>
      <xdr:colOff>114300</xdr:colOff>
      <xdr:row>38</xdr:row>
      <xdr:rowOff>28124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96216"/>
          <a:ext cx="889000" cy="4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152566</xdr:rowOff>
    </xdr:from>
    <xdr:to>
      <xdr:col>45</xdr:col>
      <xdr:colOff>177800</xdr:colOff>
      <xdr:row>37</xdr:row>
      <xdr:rowOff>164162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96216"/>
          <a:ext cx="889000" cy="1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143485</xdr:rowOff>
    </xdr:from>
    <xdr:to>
      <xdr:col>41</xdr:col>
      <xdr:colOff>50800</xdr:colOff>
      <xdr:row>37</xdr:row>
      <xdr:rowOff>164162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15685"/>
          <a:ext cx="889000" cy="19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124476</xdr:rowOff>
    </xdr:from>
    <xdr:to>
      <xdr:col>55</xdr:col>
      <xdr:colOff>50800</xdr:colOff>
      <xdr:row>38</xdr:row>
      <xdr:rowOff>54626</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39403</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83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148774</xdr:rowOff>
    </xdr:from>
    <xdr:to>
      <xdr:col>50</xdr:col>
      <xdr:colOff>165100</xdr:colOff>
      <xdr:row>38</xdr:row>
      <xdr:rowOff>78924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9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70051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8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101766</xdr:rowOff>
    </xdr:from>
    <xdr:to>
      <xdr:col>46</xdr:col>
      <xdr:colOff>38100</xdr:colOff>
      <xdr:row>38</xdr:row>
      <xdr:rowOff>31916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4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23044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53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113362</xdr:rowOff>
    </xdr:from>
    <xdr:to>
      <xdr:col>41</xdr:col>
      <xdr:colOff>101600</xdr:colOff>
      <xdr:row>38</xdr:row>
      <xdr:rowOff>43512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5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34639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49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92685</xdr:rowOff>
    </xdr:from>
    <xdr:to>
      <xdr:col>36</xdr:col>
      <xdr:colOff>165100</xdr:colOff>
      <xdr:row>37</xdr:row>
      <xdr:rowOff>22835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6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13962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5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57257</xdr:rowOff>
    </xdr:from>
    <xdr:to>
      <xdr:col>55</xdr:col>
      <xdr:colOff>0</xdr:colOff>
      <xdr:row>58</xdr:row>
      <xdr:rowOff>64474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01357"/>
          <a:ext cx="838200" cy="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64474</xdr:rowOff>
    </xdr:from>
    <xdr:to>
      <xdr:col>50</xdr:col>
      <xdr:colOff>114300</xdr:colOff>
      <xdr:row>58</xdr:row>
      <xdr:rowOff>73471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10008574"/>
          <a:ext cx="889000" cy="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73471</xdr:rowOff>
    </xdr:from>
    <xdr:to>
      <xdr:col>45</xdr:col>
      <xdr:colOff>177800</xdr:colOff>
      <xdr:row>58</xdr:row>
      <xdr:rowOff>102610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10017571"/>
          <a:ext cx="889000" cy="2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102610</xdr:rowOff>
    </xdr:from>
    <xdr:to>
      <xdr:col>41</xdr:col>
      <xdr:colOff>50800</xdr:colOff>
      <xdr:row>59</xdr:row>
      <xdr:rowOff>7419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10046710"/>
          <a:ext cx="889000" cy="7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6457</xdr:rowOff>
    </xdr:from>
    <xdr:to>
      <xdr:col>55</xdr:col>
      <xdr:colOff>50800</xdr:colOff>
      <xdr:row>58</xdr:row>
      <xdr:rowOff>108057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5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156334</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2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13674</xdr:rowOff>
    </xdr:from>
    <xdr:to>
      <xdr:col>50</xdr:col>
      <xdr:colOff>165100</xdr:colOff>
      <xdr:row>58</xdr:row>
      <xdr:rowOff>115274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5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106401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5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22671</xdr:rowOff>
    </xdr:from>
    <xdr:to>
      <xdr:col>46</xdr:col>
      <xdr:colOff>38100</xdr:colOff>
      <xdr:row>58</xdr:row>
      <xdr:rowOff>124271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6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115398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5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51810</xdr:rowOff>
    </xdr:from>
    <xdr:to>
      <xdr:col>41</xdr:col>
      <xdr:colOff>101600</xdr:colOff>
      <xdr:row>58</xdr:row>
      <xdr:rowOff>153410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9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144537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88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128069</xdr:rowOff>
    </xdr:from>
    <xdr:to>
      <xdr:col>36</xdr:col>
      <xdr:colOff>165100</xdr:colOff>
      <xdr:row>59</xdr:row>
      <xdr:rowOff>58219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07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49346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16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157783</xdr:rowOff>
    </xdr:from>
    <xdr:to>
      <xdr:col>55</xdr:col>
      <xdr:colOff>0</xdr:colOff>
      <xdr:row>77</xdr:row>
      <xdr:rowOff>42024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187983"/>
          <a:ext cx="838200" cy="5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151232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1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59590</xdr:rowOff>
    </xdr:from>
    <xdr:to>
      <xdr:col>50</xdr:col>
      <xdr:colOff>114300</xdr:colOff>
      <xdr:row>77</xdr:row>
      <xdr:rowOff>42024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089790"/>
          <a:ext cx="889000" cy="1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120865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3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59590</xdr:rowOff>
    </xdr:from>
    <xdr:to>
      <xdr:col>45</xdr:col>
      <xdr:colOff>177800</xdr:colOff>
      <xdr:row>76</xdr:row>
      <xdr:rowOff>132006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089790"/>
          <a:ext cx="889000" cy="7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89181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132006</xdr:rowOff>
    </xdr:from>
    <xdr:to>
      <xdr:col>41</xdr:col>
      <xdr:colOff>50800</xdr:colOff>
      <xdr:row>78</xdr:row>
      <xdr:rowOff>95946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162206"/>
          <a:ext cx="889000" cy="30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106983</xdr:rowOff>
    </xdr:from>
    <xdr:to>
      <xdr:col>55</xdr:col>
      <xdr:colOff>50800</xdr:colOff>
      <xdr:row>77</xdr:row>
      <xdr:rowOff>37133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13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129860</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988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162674</xdr:rowOff>
    </xdr:from>
    <xdr:to>
      <xdr:col>50</xdr:col>
      <xdr:colOff>165100</xdr:colOff>
      <xdr:row>77</xdr:row>
      <xdr:rowOff>92824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19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109351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96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8790</xdr:rowOff>
    </xdr:from>
    <xdr:to>
      <xdr:col>46</xdr:col>
      <xdr:colOff>38100</xdr:colOff>
      <xdr:row>76</xdr:row>
      <xdr:rowOff>110390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03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126916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81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81206</xdr:rowOff>
    </xdr:from>
    <xdr:to>
      <xdr:col>41</xdr:col>
      <xdr:colOff>101600</xdr:colOff>
      <xdr:row>77</xdr:row>
      <xdr:rowOff>11356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11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27882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886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45146</xdr:rowOff>
    </xdr:from>
    <xdr:to>
      <xdr:col>36</xdr:col>
      <xdr:colOff>165100</xdr:colOff>
      <xdr:row>78</xdr:row>
      <xdr:rowOff>146746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1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137873</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51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118461</xdr:rowOff>
    </xdr:from>
    <xdr:to>
      <xdr:col>55</xdr:col>
      <xdr:colOff>0</xdr:colOff>
      <xdr:row>98</xdr:row>
      <xdr:rowOff>123555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920561"/>
          <a:ext cx="8382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123555</xdr:rowOff>
    </xdr:from>
    <xdr:to>
      <xdr:col>50</xdr:col>
      <xdr:colOff>114300</xdr:colOff>
      <xdr:row>98</xdr:row>
      <xdr:rowOff>168415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925655"/>
          <a:ext cx="889000" cy="4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168415</xdr:rowOff>
    </xdr:from>
    <xdr:to>
      <xdr:col>45</xdr:col>
      <xdr:colOff>177800</xdr:colOff>
      <xdr:row>99</xdr:row>
      <xdr:rowOff>347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970515"/>
          <a:ext cx="889000" cy="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130561</xdr:rowOff>
    </xdr:from>
    <xdr:to>
      <xdr:col>41</xdr:col>
      <xdr:colOff>50800</xdr:colOff>
      <xdr:row>99</xdr:row>
      <xdr:rowOff>347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932661"/>
          <a:ext cx="889000" cy="4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67661</xdr:rowOff>
    </xdr:from>
    <xdr:to>
      <xdr:col>55</xdr:col>
      <xdr:colOff>50800</xdr:colOff>
      <xdr:row>98</xdr:row>
      <xdr:rowOff>169261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86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154038</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8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72755</xdr:rowOff>
    </xdr:from>
    <xdr:to>
      <xdr:col>50</xdr:col>
      <xdr:colOff>165100</xdr:colOff>
      <xdr:row>99</xdr:row>
      <xdr:rowOff>2905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87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165482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6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117615</xdr:rowOff>
    </xdr:from>
    <xdr:to>
      <xdr:col>46</xdr:col>
      <xdr:colOff>38100</xdr:colOff>
      <xdr:row>99</xdr:row>
      <xdr:rowOff>47765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91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38892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701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120997</xdr:rowOff>
    </xdr:from>
    <xdr:to>
      <xdr:col>41</xdr:col>
      <xdr:colOff>101600</xdr:colOff>
      <xdr:row>99</xdr:row>
      <xdr:rowOff>51147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92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42274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701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79761</xdr:rowOff>
    </xdr:from>
    <xdr:to>
      <xdr:col>36</xdr:col>
      <xdr:colOff>165100</xdr:colOff>
      <xdr:row>99</xdr:row>
      <xdr:rowOff>9911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8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1038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7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14231</xdr:rowOff>
    </xdr:from>
    <xdr:to>
      <xdr:col>85</xdr:col>
      <xdr:colOff>127000</xdr:colOff>
      <xdr:row>39</xdr:row>
      <xdr:rowOff>94437</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00781"/>
          <a:ext cx="838200" cy="80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14231</xdr:rowOff>
    </xdr:from>
    <xdr:to>
      <xdr:col>81</xdr:col>
      <xdr:colOff>50800</xdr:colOff>
      <xdr:row>39</xdr:row>
      <xdr:rowOff>30015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700781"/>
          <a:ext cx="88900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30015</xdr:rowOff>
    </xdr:from>
    <xdr:to>
      <xdr:col>76</xdr:col>
      <xdr:colOff>114300</xdr:colOff>
      <xdr:row>39</xdr:row>
      <xdr:rowOff>96484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16565"/>
          <a:ext cx="889000" cy="6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96396</xdr:rowOff>
    </xdr:from>
    <xdr:to>
      <xdr:col>71</xdr:col>
      <xdr:colOff>177800</xdr:colOff>
      <xdr:row>39</xdr:row>
      <xdr:rowOff>96484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2946"/>
          <a:ext cx="8890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43637</xdr:rowOff>
    </xdr:from>
    <xdr:to>
      <xdr:col>85</xdr:col>
      <xdr:colOff>177800</xdr:colOff>
      <xdr:row>39</xdr:row>
      <xdr:rowOff>145237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130014</xdr:rowOff>
    </xdr:from>
    <xdr:ext cx="378565"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45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134881</xdr:rowOff>
    </xdr:from>
    <xdr:to>
      <xdr:col>81</xdr:col>
      <xdr:colOff>101600</xdr:colOff>
      <xdr:row>39</xdr:row>
      <xdr:rowOff>65031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4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56158</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74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150665</xdr:rowOff>
    </xdr:from>
    <xdr:to>
      <xdr:col>76</xdr:col>
      <xdr:colOff>165100</xdr:colOff>
      <xdr:row>39</xdr:row>
      <xdr:rowOff>80815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71942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5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45684</xdr:rowOff>
    </xdr:from>
    <xdr:to>
      <xdr:col>72</xdr:col>
      <xdr:colOff>38100</xdr:colOff>
      <xdr:row>39</xdr:row>
      <xdr:rowOff>147284</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138411</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24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45596</xdr:rowOff>
    </xdr:from>
    <xdr:to>
      <xdr:col>67</xdr:col>
      <xdr:colOff>101600</xdr:colOff>
      <xdr:row>39</xdr:row>
      <xdr:rowOff>147196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138323</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25017" y="6824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152597</xdr:rowOff>
    </xdr:from>
    <xdr:to>
      <xdr:col>85</xdr:col>
      <xdr:colOff>127000</xdr:colOff>
      <xdr:row>76</xdr:row>
      <xdr:rowOff>158683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182797"/>
          <a:ext cx="838200" cy="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65775</xdr:rowOff>
    </xdr:from>
    <xdr:to>
      <xdr:col>81</xdr:col>
      <xdr:colOff>50800</xdr:colOff>
      <xdr:row>76</xdr:row>
      <xdr:rowOff>158683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753075"/>
          <a:ext cx="889000" cy="435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65775</xdr:rowOff>
    </xdr:from>
    <xdr:to>
      <xdr:col>76</xdr:col>
      <xdr:colOff>114300</xdr:colOff>
      <xdr:row>77</xdr:row>
      <xdr:rowOff>18159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753075"/>
          <a:ext cx="889000" cy="466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101316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9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18159</xdr:rowOff>
    </xdr:from>
    <xdr:to>
      <xdr:col>71</xdr:col>
      <xdr:colOff>177800</xdr:colOff>
      <xdr:row>77</xdr:row>
      <xdr:rowOff>20746</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19809"/>
          <a:ext cx="889000" cy="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101797</xdr:rowOff>
    </xdr:from>
    <xdr:to>
      <xdr:col>85</xdr:col>
      <xdr:colOff>177800</xdr:colOff>
      <xdr:row>77</xdr:row>
      <xdr:rowOff>31947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3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80224</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1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107883</xdr:rowOff>
    </xdr:from>
    <xdr:to>
      <xdr:col>81</xdr:col>
      <xdr:colOff>101600</xdr:colOff>
      <xdr:row>77</xdr:row>
      <xdr:rowOff>38033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3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29160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3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14975</xdr:rowOff>
    </xdr:from>
    <xdr:to>
      <xdr:col>76</xdr:col>
      <xdr:colOff>165100</xdr:colOff>
      <xdr:row>74</xdr:row>
      <xdr:rowOff>116575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70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133102</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477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138809</xdr:rowOff>
    </xdr:from>
    <xdr:to>
      <xdr:col>72</xdr:col>
      <xdr:colOff>38100</xdr:colOff>
      <xdr:row>77</xdr:row>
      <xdr:rowOff>68959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6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60086</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6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141396</xdr:rowOff>
    </xdr:from>
    <xdr:to>
      <xdr:col>67</xdr:col>
      <xdr:colOff>101600</xdr:colOff>
      <xdr:row>77</xdr:row>
      <xdr:rowOff>71546</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7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62673</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6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157592</xdr:rowOff>
    </xdr:from>
    <xdr:to>
      <xdr:col>85</xdr:col>
      <xdr:colOff>127000</xdr:colOff>
      <xdr:row>98</xdr:row>
      <xdr:rowOff>169814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959692"/>
          <a:ext cx="838200" cy="1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150506</xdr:rowOff>
    </xdr:from>
    <xdr:to>
      <xdr:col>81</xdr:col>
      <xdr:colOff>50800</xdr:colOff>
      <xdr:row>98</xdr:row>
      <xdr:rowOff>169814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952606"/>
          <a:ext cx="889000" cy="1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51464</xdr:rowOff>
    </xdr:from>
    <xdr:to>
      <xdr:col>76</xdr:col>
      <xdr:colOff>114300</xdr:colOff>
      <xdr:row>98</xdr:row>
      <xdr:rowOff>150506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853564"/>
          <a:ext cx="889000" cy="9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51464</xdr:rowOff>
    </xdr:from>
    <xdr:to>
      <xdr:col>71</xdr:col>
      <xdr:colOff>177800</xdr:colOff>
      <xdr:row>99</xdr:row>
      <xdr:rowOff>3409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53564"/>
          <a:ext cx="889000" cy="12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106792</xdr:rowOff>
    </xdr:from>
    <xdr:to>
      <xdr:col>85</xdr:col>
      <xdr:colOff>177800</xdr:colOff>
      <xdr:row>99</xdr:row>
      <xdr:rowOff>36942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90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21719</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82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119014</xdr:rowOff>
    </xdr:from>
    <xdr:to>
      <xdr:col>81</xdr:col>
      <xdr:colOff>101600</xdr:colOff>
      <xdr:row>99</xdr:row>
      <xdr:rowOff>49164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9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40291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701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99706</xdr:rowOff>
    </xdr:from>
    <xdr:to>
      <xdr:col>76</xdr:col>
      <xdr:colOff>165100</xdr:colOff>
      <xdr:row>99</xdr:row>
      <xdr:rowOff>29856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90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20983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99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664</xdr:rowOff>
    </xdr:from>
    <xdr:to>
      <xdr:col>72</xdr:col>
      <xdr:colOff>38100</xdr:colOff>
      <xdr:row>98</xdr:row>
      <xdr:rowOff>102264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93391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89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124059</xdr:rowOff>
    </xdr:from>
    <xdr:to>
      <xdr:col>67</xdr:col>
      <xdr:colOff>101600</xdr:colOff>
      <xdr:row>99</xdr:row>
      <xdr:rowOff>54209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92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45336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7018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93180</xdr:rowOff>
    </xdr:from>
    <xdr:to>
      <xdr:col>116</xdr:col>
      <xdr:colOff>63500</xdr:colOff>
      <xdr:row>39</xdr:row>
      <xdr:rowOff>13132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608280"/>
          <a:ext cx="838200" cy="9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13132</xdr:rowOff>
    </xdr:from>
    <xdr:to>
      <xdr:col>111</xdr:col>
      <xdr:colOff>177800</xdr:colOff>
      <xdr:row>39</xdr:row>
      <xdr:rowOff>33248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699682"/>
          <a:ext cx="8890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6464</xdr:rowOff>
    </xdr:from>
    <xdr:to>
      <xdr:col>107</xdr:col>
      <xdr:colOff>50800</xdr:colOff>
      <xdr:row>39</xdr:row>
      <xdr:rowOff>33248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693014"/>
          <a:ext cx="889000" cy="2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6464</xdr:rowOff>
    </xdr:from>
    <xdr:to>
      <xdr:col>102</xdr:col>
      <xdr:colOff>114300</xdr:colOff>
      <xdr:row>39</xdr:row>
      <xdr:rowOff>30734</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693014"/>
          <a:ext cx="889000" cy="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42380</xdr:rowOff>
    </xdr:from>
    <xdr:to>
      <xdr:col>116</xdr:col>
      <xdr:colOff>114300</xdr:colOff>
      <xdr:row>38</xdr:row>
      <xdr:rowOff>143980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55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128757</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47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133782</xdr:rowOff>
    </xdr:from>
    <xdr:to>
      <xdr:col>112</xdr:col>
      <xdr:colOff>38100</xdr:colOff>
      <xdr:row>39</xdr:row>
      <xdr:rowOff>63932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4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55059</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34017" y="67416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153898</xdr:rowOff>
    </xdr:from>
    <xdr:to>
      <xdr:col>107</xdr:col>
      <xdr:colOff>101600</xdr:colOff>
      <xdr:row>39</xdr:row>
      <xdr:rowOff>84048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6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75175</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5017" y="6761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127114</xdr:rowOff>
    </xdr:from>
    <xdr:to>
      <xdr:col>102</xdr:col>
      <xdr:colOff>165100</xdr:colOff>
      <xdr:row>39</xdr:row>
      <xdr:rowOff>57264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4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48391</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6017" y="67349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151384</xdr:rowOff>
    </xdr:from>
    <xdr:to>
      <xdr:col>98</xdr:col>
      <xdr:colOff>38100</xdr:colOff>
      <xdr:row>39</xdr:row>
      <xdr:rowOff>81534</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6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72661</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67017" y="6759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93882</xdr:rowOff>
    </xdr:from>
    <xdr:to>
      <xdr:col>116</xdr:col>
      <xdr:colOff>63500</xdr:colOff>
      <xdr:row>59</xdr:row>
      <xdr:rowOff>94503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209432"/>
          <a:ext cx="8382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91727</xdr:rowOff>
    </xdr:from>
    <xdr:to>
      <xdr:col>111</xdr:col>
      <xdr:colOff>177800</xdr:colOff>
      <xdr:row>59</xdr:row>
      <xdr:rowOff>93882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07277"/>
          <a:ext cx="889000"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91727</xdr:rowOff>
    </xdr:from>
    <xdr:to>
      <xdr:col>107</xdr:col>
      <xdr:colOff>50800</xdr:colOff>
      <xdr:row>59</xdr:row>
      <xdr:rowOff>97964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207277"/>
          <a:ext cx="889000" cy="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97964</xdr:rowOff>
    </xdr:from>
    <xdr:to>
      <xdr:col>102</xdr:col>
      <xdr:colOff>114300</xdr:colOff>
      <xdr:row>59</xdr:row>
      <xdr:rowOff>97997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213514"/>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43703</xdr:rowOff>
    </xdr:from>
    <xdr:to>
      <xdr:col>116</xdr:col>
      <xdr:colOff>114300</xdr:colOff>
      <xdr:row>59</xdr:row>
      <xdr:rowOff>145303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5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130080</xdr:rowOff>
    </xdr:from>
    <xdr:ext cx="378565"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4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43082</xdr:rowOff>
    </xdr:from>
    <xdr:to>
      <xdr:col>112</xdr:col>
      <xdr:colOff>38100</xdr:colOff>
      <xdr:row>59</xdr:row>
      <xdr:rowOff>144682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5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135809</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2513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40927</xdr:rowOff>
    </xdr:from>
    <xdr:to>
      <xdr:col>107</xdr:col>
      <xdr:colOff>101600</xdr:colOff>
      <xdr:row>59</xdr:row>
      <xdr:rowOff>142527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5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133654</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5017" y="10249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47164</xdr:rowOff>
    </xdr:from>
    <xdr:to>
      <xdr:col>102</xdr:col>
      <xdr:colOff>165100</xdr:colOff>
      <xdr:row>59</xdr:row>
      <xdr:rowOff>148764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139891</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88333" y="1025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47197</xdr:rowOff>
    </xdr:from>
    <xdr:to>
      <xdr:col>98</xdr:col>
      <xdr:colOff>38100</xdr:colOff>
      <xdr:row>59</xdr:row>
      <xdr:rowOff>148797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139924</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99333" y="10255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38621</xdr:rowOff>
    </xdr:from>
    <xdr:to>
      <xdr:col>116</xdr:col>
      <xdr:colOff>63500</xdr:colOff>
      <xdr:row>74</xdr:row>
      <xdr:rowOff>24270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383021"/>
          <a:ext cx="838200" cy="32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38621</xdr:rowOff>
    </xdr:from>
    <xdr:to>
      <xdr:col>111</xdr:col>
      <xdr:colOff>177800</xdr:colOff>
      <xdr:row>72</xdr:row>
      <xdr:rowOff>63157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383021"/>
          <a:ext cx="889000" cy="2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63157</xdr:rowOff>
    </xdr:from>
    <xdr:to>
      <xdr:col>107</xdr:col>
      <xdr:colOff>50800</xdr:colOff>
      <xdr:row>72</xdr:row>
      <xdr:rowOff>122657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407557"/>
          <a:ext cx="889000" cy="5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107353</xdr:rowOff>
    </xdr:from>
    <xdr:to>
      <xdr:col>102</xdr:col>
      <xdr:colOff>114300</xdr:colOff>
      <xdr:row>72</xdr:row>
      <xdr:rowOff>122657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451753"/>
          <a:ext cx="889000" cy="1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144920</xdr:rowOff>
    </xdr:from>
    <xdr:to>
      <xdr:col>116</xdr:col>
      <xdr:colOff>114300</xdr:colOff>
      <xdr:row>74</xdr:row>
      <xdr:rowOff>75070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6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167797</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51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159271</xdr:rowOff>
    </xdr:from>
    <xdr:to>
      <xdr:col>112</xdr:col>
      <xdr:colOff>38100</xdr:colOff>
      <xdr:row>72</xdr:row>
      <xdr:rowOff>89421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33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105948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10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12357</xdr:rowOff>
    </xdr:from>
    <xdr:to>
      <xdr:col>107</xdr:col>
      <xdr:colOff>101600</xdr:colOff>
      <xdr:row>72</xdr:row>
      <xdr:rowOff>113957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35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130484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13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71857</xdr:rowOff>
    </xdr:from>
    <xdr:to>
      <xdr:col>102</xdr:col>
      <xdr:colOff>165100</xdr:colOff>
      <xdr:row>73</xdr:row>
      <xdr:rowOff>2007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41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18534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19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56553</xdr:rowOff>
    </xdr:from>
    <xdr:to>
      <xdr:col>98</xdr:col>
      <xdr:colOff>38100</xdr:colOff>
      <xdr:row>72</xdr:row>
      <xdr:rowOff>158153</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40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3230</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17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物件費、普通建設事業費については、財政健全化計画及び財政運営計画に基づく、定員管理の徹底、需用費等の徹底的な節減及び委託事業の適正化、投資的経費の抑制により類似団体平均を大きく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令和３年度から令和６年度は診療所整備事業費が、令和６年度から令和７年度は国スポに係る施設整備費が多額となったことから普通建設事業費（うち新規整備）が類似団体平均を上回っている。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維持補修費については、令和５年度の小雪により除排雪経費が減となったものの、令和３年度、令和４年度及び令和６年度の大雪により除排雪経費が増となった。また公共施設の多くは、築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年以上経過しているため老朽化により維持補修費が高止まりしており、今後は公共施設等総合管理計画及び公共施設個別施設計画に基づいた計画的な施設管理により、更新費用の平準化を図る。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公債費について、第三セクター等改革推進債の一部繰上償還を、令和４年度（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百万円）を実施したことに伴い、令和４年度の値が大幅に増加している。今後も、繰上償還の実施等により公債費負担の抑制を図る。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8,231
8,227
163.43
6,857,969
6,636,684
209,918
3,845,478
7,573,947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107587</xdr:rowOff>
    </xdr:from>
    <xdr:to>
      <xdr:col>24</xdr:col>
      <xdr:colOff>63500</xdr:colOff>
      <xdr:row>38</xdr:row>
      <xdr:rowOff>118255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622687"/>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118255</xdr:rowOff>
    </xdr:from>
    <xdr:to>
      <xdr:col>19</xdr:col>
      <xdr:colOff>177800</xdr:colOff>
      <xdr:row>38</xdr:row>
      <xdr:rowOff>148627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633355"/>
          <a:ext cx="889000" cy="3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144163</xdr:rowOff>
    </xdr:from>
    <xdr:to>
      <xdr:col>15</xdr:col>
      <xdr:colOff>50800</xdr:colOff>
      <xdr:row>38</xdr:row>
      <xdr:rowOff>148627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659263"/>
          <a:ext cx="889000" cy="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130011</xdr:rowOff>
    </xdr:from>
    <xdr:to>
      <xdr:col>10</xdr:col>
      <xdr:colOff>114300</xdr:colOff>
      <xdr:row>38</xdr:row>
      <xdr:rowOff>144163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645111"/>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56787</xdr:rowOff>
    </xdr:from>
    <xdr:to>
      <xdr:col>24</xdr:col>
      <xdr:colOff>114300</xdr:colOff>
      <xdr:row>38</xdr:row>
      <xdr:rowOff>158387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57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143164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86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67455</xdr:rowOff>
    </xdr:from>
    <xdr:to>
      <xdr:col>20</xdr:col>
      <xdr:colOff>38100</xdr:colOff>
      <xdr:row>38</xdr:row>
      <xdr:rowOff>169055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58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160182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6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97827</xdr:rowOff>
    </xdr:from>
    <xdr:to>
      <xdr:col>15</xdr:col>
      <xdr:colOff>101600</xdr:colOff>
      <xdr:row>39</xdr:row>
      <xdr:rowOff>27977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61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19104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70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93363</xdr:rowOff>
    </xdr:from>
    <xdr:to>
      <xdr:col>10</xdr:col>
      <xdr:colOff>165100</xdr:colOff>
      <xdr:row>39</xdr:row>
      <xdr:rowOff>23513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60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14640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70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79211</xdr:rowOff>
    </xdr:from>
    <xdr:to>
      <xdr:col>6</xdr:col>
      <xdr:colOff>38100</xdr:colOff>
      <xdr:row>39</xdr:row>
      <xdr:rowOff>9361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59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488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8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33444</xdr:rowOff>
    </xdr:from>
    <xdr:to>
      <xdr:col>24</xdr:col>
      <xdr:colOff>63500</xdr:colOff>
      <xdr:row>58</xdr:row>
      <xdr:rowOff>42398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77544"/>
          <a:ext cx="8382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35344</xdr:rowOff>
    </xdr:from>
    <xdr:to>
      <xdr:col>19</xdr:col>
      <xdr:colOff>177800</xdr:colOff>
      <xdr:row>58</xdr:row>
      <xdr:rowOff>42398</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79444"/>
          <a:ext cx="889000" cy="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2576</xdr:rowOff>
    </xdr:from>
    <xdr:to>
      <xdr:col>15</xdr:col>
      <xdr:colOff>50800</xdr:colOff>
      <xdr:row>58</xdr:row>
      <xdr:rowOff>35344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46676"/>
          <a:ext cx="889000" cy="3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52762</xdr:rowOff>
    </xdr:from>
    <xdr:to>
      <xdr:col>10</xdr:col>
      <xdr:colOff>114300</xdr:colOff>
      <xdr:row>58</xdr:row>
      <xdr:rowOff>2576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825412"/>
          <a:ext cx="889000" cy="12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154094</xdr:rowOff>
    </xdr:from>
    <xdr:to>
      <xdr:col>24</xdr:col>
      <xdr:colOff>114300</xdr:colOff>
      <xdr:row>58</xdr:row>
      <xdr:rowOff>84244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2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69021</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41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163048</xdr:rowOff>
    </xdr:from>
    <xdr:to>
      <xdr:col>20</xdr:col>
      <xdr:colOff>38100</xdr:colOff>
      <xdr:row>58</xdr:row>
      <xdr:rowOff>93198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3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84325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2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155994</xdr:rowOff>
    </xdr:from>
    <xdr:to>
      <xdr:col>15</xdr:col>
      <xdr:colOff>101600</xdr:colOff>
      <xdr:row>58</xdr:row>
      <xdr:rowOff>86144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2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77271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123226</xdr:rowOff>
    </xdr:from>
    <xdr:to>
      <xdr:col>10</xdr:col>
      <xdr:colOff>165100</xdr:colOff>
      <xdr:row>58</xdr:row>
      <xdr:rowOff>53376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9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44503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88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1962</xdr:rowOff>
    </xdr:from>
    <xdr:to>
      <xdr:col>6</xdr:col>
      <xdr:colOff>38100</xdr:colOff>
      <xdr:row>57</xdr:row>
      <xdr:rowOff>103562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77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94689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867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4254</xdr:rowOff>
    </xdr:from>
    <xdr:to>
      <xdr:col>24</xdr:col>
      <xdr:colOff>63500</xdr:colOff>
      <xdr:row>77</xdr:row>
      <xdr:rowOff>26642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05904"/>
          <a:ext cx="838200" cy="2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26642</xdr:rowOff>
    </xdr:from>
    <xdr:to>
      <xdr:col>19</xdr:col>
      <xdr:colOff>177800</xdr:colOff>
      <xdr:row>78</xdr:row>
      <xdr:rowOff>54097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28292"/>
          <a:ext cx="889000" cy="19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157333</xdr:rowOff>
    </xdr:from>
    <xdr:to>
      <xdr:col>15</xdr:col>
      <xdr:colOff>50800</xdr:colOff>
      <xdr:row>78</xdr:row>
      <xdr:rowOff>54097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58983"/>
          <a:ext cx="889000" cy="6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157333</xdr:rowOff>
    </xdr:from>
    <xdr:to>
      <xdr:col>10</xdr:col>
      <xdr:colOff>114300</xdr:colOff>
      <xdr:row>78</xdr:row>
      <xdr:rowOff>164647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58983"/>
          <a:ext cx="889000" cy="17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124904</xdr:rowOff>
    </xdr:from>
    <xdr:to>
      <xdr:col>24</xdr:col>
      <xdr:colOff>114300</xdr:colOff>
      <xdr:row>77</xdr:row>
      <xdr:rowOff>55054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5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103331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33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147292</xdr:rowOff>
    </xdr:from>
    <xdr:to>
      <xdr:col>20</xdr:col>
      <xdr:colOff>38100</xdr:colOff>
      <xdr:row>77</xdr:row>
      <xdr:rowOff>77442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7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68569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3297</xdr:rowOff>
    </xdr:from>
    <xdr:to>
      <xdr:col>15</xdr:col>
      <xdr:colOff>101600</xdr:colOff>
      <xdr:row>78</xdr:row>
      <xdr:rowOff>104897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7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96024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106533</xdr:rowOff>
    </xdr:from>
    <xdr:to>
      <xdr:col>10</xdr:col>
      <xdr:colOff>165100</xdr:colOff>
      <xdr:row>78</xdr:row>
      <xdr:rowOff>36683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08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27810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00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113847</xdr:rowOff>
    </xdr:from>
    <xdr:to>
      <xdr:col>6</xdr:col>
      <xdr:colOff>38100</xdr:colOff>
      <xdr:row>79</xdr:row>
      <xdr:rowOff>43997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8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35124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79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137052</xdr:rowOff>
    </xdr:from>
    <xdr:to>
      <xdr:col>24</xdr:col>
      <xdr:colOff>63500</xdr:colOff>
      <xdr:row>96</xdr:row>
      <xdr:rowOff>47506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424802"/>
          <a:ext cx="838200" cy="8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136553</xdr:rowOff>
    </xdr:from>
    <xdr:to>
      <xdr:col>19</xdr:col>
      <xdr:colOff>177800</xdr:colOff>
      <xdr:row>96</xdr:row>
      <xdr:rowOff>47506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424303"/>
          <a:ext cx="889000" cy="8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136553</xdr:rowOff>
    </xdr:from>
    <xdr:to>
      <xdr:col>15</xdr:col>
      <xdr:colOff>50800</xdr:colOff>
      <xdr:row>96</xdr:row>
      <xdr:rowOff>37550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424303"/>
          <a:ext cx="889000" cy="7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37550</xdr:rowOff>
    </xdr:from>
    <xdr:to>
      <xdr:col>10</xdr:col>
      <xdr:colOff>114300</xdr:colOff>
      <xdr:row>97</xdr:row>
      <xdr:rowOff>69097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496750"/>
          <a:ext cx="889000" cy="20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86252</xdr:rowOff>
    </xdr:from>
    <xdr:to>
      <xdr:col>24</xdr:col>
      <xdr:colOff>114300</xdr:colOff>
      <xdr:row>96</xdr:row>
      <xdr:rowOff>16402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37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109129</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225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168156</xdr:rowOff>
    </xdr:from>
    <xdr:to>
      <xdr:col>20</xdr:col>
      <xdr:colOff>38100</xdr:colOff>
      <xdr:row>96</xdr:row>
      <xdr:rowOff>98306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45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114833</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231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85753</xdr:rowOff>
    </xdr:from>
    <xdr:to>
      <xdr:col>15</xdr:col>
      <xdr:colOff>101600</xdr:colOff>
      <xdr:row>96</xdr:row>
      <xdr:rowOff>15903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37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32430</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148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158200</xdr:rowOff>
    </xdr:from>
    <xdr:to>
      <xdr:col>10</xdr:col>
      <xdr:colOff>165100</xdr:colOff>
      <xdr:row>96</xdr:row>
      <xdr:rowOff>88350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44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104877</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221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18297</xdr:rowOff>
    </xdr:from>
    <xdr:to>
      <xdr:col>6</xdr:col>
      <xdr:colOff>38100</xdr:colOff>
      <xdr:row>97</xdr:row>
      <xdr:rowOff>119897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4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111024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4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33630</xdr:rowOff>
    </xdr:from>
    <xdr:to>
      <xdr:col>55</xdr:col>
      <xdr:colOff>0</xdr:colOff>
      <xdr:row>38</xdr:row>
      <xdr:rowOff>43688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48730"/>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43688</xdr:rowOff>
    </xdr:from>
    <xdr:to>
      <xdr:col>50</xdr:col>
      <xdr:colOff>114300</xdr:colOff>
      <xdr:row>38</xdr:row>
      <xdr:rowOff>51003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58788"/>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51003</xdr:rowOff>
    </xdr:from>
    <xdr:to>
      <xdr:col>45</xdr:col>
      <xdr:colOff>177800</xdr:colOff>
      <xdr:row>38</xdr:row>
      <xdr:rowOff>56032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66103"/>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56032</xdr:rowOff>
    </xdr:from>
    <xdr:to>
      <xdr:col>41</xdr:col>
      <xdr:colOff>50800</xdr:colOff>
      <xdr:row>38</xdr:row>
      <xdr:rowOff>61976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571132"/>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154280</xdr:rowOff>
    </xdr:from>
    <xdr:to>
      <xdr:col>55</xdr:col>
      <xdr:colOff>50800</xdr:colOff>
      <xdr:row>38</xdr:row>
      <xdr:rowOff>84430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113657</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85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164338</xdr:rowOff>
    </xdr:from>
    <xdr:to>
      <xdr:col>50</xdr:col>
      <xdr:colOff>165100</xdr:colOff>
      <xdr:row>38</xdr:row>
      <xdr:rowOff>94488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0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85615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6007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203</xdr:rowOff>
    </xdr:from>
    <xdr:to>
      <xdr:col>46</xdr:col>
      <xdr:colOff>38100</xdr:colOff>
      <xdr:row>38</xdr:row>
      <xdr:rowOff>101803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1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92930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08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5232</xdr:rowOff>
    </xdr:from>
    <xdr:to>
      <xdr:col>41</xdr:col>
      <xdr:colOff>101600</xdr:colOff>
      <xdr:row>38</xdr:row>
      <xdr:rowOff>106832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2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97959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613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11176</xdr:rowOff>
    </xdr:from>
    <xdr:to>
      <xdr:col>36</xdr:col>
      <xdr:colOff>165100</xdr:colOff>
      <xdr:row>38</xdr:row>
      <xdr:rowOff>112776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2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103903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619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114950</xdr:rowOff>
    </xdr:from>
    <xdr:to>
      <xdr:col>55</xdr:col>
      <xdr:colOff>0</xdr:colOff>
      <xdr:row>58</xdr:row>
      <xdr:rowOff>119397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059050"/>
          <a:ext cx="838200" cy="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119397</xdr:rowOff>
    </xdr:from>
    <xdr:to>
      <xdr:col>50</xdr:col>
      <xdr:colOff>114300</xdr:colOff>
      <xdr:row>58</xdr:row>
      <xdr:rowOff>127100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63497"/>
          <a:ext cx="889000" cy="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127100</xdr:rowOff>
    </xdr:from>
    <xdr:to>
      <xdr:col>45</xdr:col>
      <xdr:colOff>177800</xdr:colOff>
      <xdr:row>58</xdr:row>
      <xdr:rowOff>135768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071200"/>
          <a:ext cx="889000" cy="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135768</xdr:rowOff>
    </xdr:from>
    <xdr:to>
      <xdr:col>41</xdr:col>
      <xdr:colOff>50800</xdr:colOff>
      <xdr:row>58</xdr:row>
      <xdr:rowOff>137890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079868"/>
          <a:ext cx="889000" cy="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64150</xdr:rowOff>
    </xdr:from>
    <xdr:to>
      <xdr:col>55</xdr:col>
      <xdr:colOff>50800</xdr:colOff>
      <xdr:row>58</xdr:row>
      <xdr:rowOff>165750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0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150527</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2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68597</xdr:rowOff>
    </xdr:from>
    <xdr:to>
      <xdr:col>50</xdr:col>
      <xdr:colOff>165100</xdr:colOff>
      <xdr:row>58</xdr:row>
      <xdr:rowOff>170197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1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161324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10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76300</xdr:rowOff>
    </xdr:from>
    <xdr:to>
      <xdr:col>46</xdr:col>
      <xdr:colOff>38100</xdr:colOff>
      <xdr:row>59</xdr:row>
      <xdr:rowOff>6450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2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169027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11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84968</xdr:rowOff>
    </xdr:from>
    <xdr:to>
      <xdr:col>41</xdr:col>
      <xdr:colOff>101600</xdr:colOff>
      <xdr:row>59</xdr:row>
      <xdr:rowOff>15118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2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6245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12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87090</xdr:rowOff>
    </xdr:from>
    <xdr:to>
      <xdr:col>36</xdr:col>
      <xdr:colOff>165100</xdr:colOff>
      <xdr:row>59</xdr:row>
      <xdr:rowOff>17240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3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8367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123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23352</xdr:rowOff>
    </xdr:from>
    <xdr:to>
      <xdr:col>55</xdr:col>
      <xdr:colOff>0</xdr:colOff>
      <xdr:row>78</xdr:row>
      <xdr:rowOff>54597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96452"/>
          <a:ext cx="838200" cy="3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135722</xdr:rowOff>
    </xdr:from>
    <xdr:to>
      <xdr:col>50</xdr:col>
      <xdr:colOff>114300</xdr:colOff>
      <xdr:row>78</xdr:row>
      <xdr:rowOff>23352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37372"/>
          <a:ext cx="889000" cy="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135722</xdr:rowOff>
    </xdr:from>
    <xdr:to>
      <xdr:col>45</xdr:col>
      <xdr:colOff>177800</xdr:colOff>
      <xdr:row>78</xdr:row>
      <xdr:rowOff>31032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37372"/>
          <a:ext cx="889000" cy="6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163370</xdr:rowOff>
    </xdr:from>
    <xdr:to>
      <xdr:col>41</xdr:col>
      <xdr:colOff>50800</xdr:colOff>
      <xdr:row>78</xdr:row>
      <xdr:rowOff>31032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65020"/>
          <a:ext cx="889000" cy="3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3797</xdr:rowOff>
    </xdr:from>
    <xdr:to>
      <xdr:col>55</xdr:col>
      <xdr:colOff>50800</xdr:colOff>
      <xdr:row>78</xdr:row>
      <xdr:rowOff>105397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7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90174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9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144002</xdr:rowOff>
    </xdr:from>
    <xdr:to>
      <xdr:col>50</xdr:col>
      <xdr:colOff>165100</xdr:colOff>
      <xdr:row>78</xdr:row>
      <xdr:rowOff>74152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4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65279</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3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84922</xdr:rowOff>
    </xdr:from>
    <xdr:to>
      <xdr:col>46</xdr:col>
      <xdr:colOff>38100</xdr:colOff>
      <xdr:row>78</xdr:row>
      <xdr:rowOff>15072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8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6199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7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151682</xdr:rowOff>
    </xdr:from>
    <xdr:to>
      <xdr:col>41</xdr:col>
      <xdr:colOff>101600</xdr:colOff>
      <xdr:row>78</xdr:row>
      <xdr:rowOff>81832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5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72959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4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112570</xdr:rowOff>
    </xdr:from>
    <xdr:to>
      <xdr:col>36</xdr:col>
      <xdr:colOff>165100</xdr:colOff>
      <xdr:row>78</xdr:row>
      <xdr:rowOff>42720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1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33847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0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62</xdr:rowOff>
    </xdr:from>
    <xdr:to>
      <xdr:col>55</xdr:col>
      <xdr:colOff>0</xdr:colOff>
      <xdr:row>96</xdr:row>
      <xdr:rowOff>125002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459262"/>
          <a:ext cx="838200" cy="12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74591</xdr:rowOff>
    </xdr:from>
    <xdr:to>
      <xdr:col>50</xdr:col>
      <xdr:colOff>114300</xdr:colOff>
      <xdr:row>96</xdr:row>
      <xdr:rowOff>125002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33791"/>
          <a:ext cx="889000" cy="5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74591</xdr:rowOff>
    </xdr:from>
    <xdr:to>
      <xdr:col>45</xdr:col>
      <xdr:colOff>177800</xdr:colOff>
      <xdr:row>96</xdr:row>
      <xdr:rowOff>84328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33791"/>
          <a:ext cx="889000" cy="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82431</xdr:rowOff>
    </xdr:from>
    <xdr:to>
      <xdr:col>41</xdr:col>
      <xdr:colOff>50800</xdr:colOff>
      <xdr:row>96</xdr:row>
      <xdr:rowOff>84328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41631"/>
          <a:ext cx="889000" cy="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120712</xdr:rowOff>
    </xdr:from>
    <xdr:to>
      <xdr:col>55</xdr:col>
      <xdr:colOff>50800</xdr:colOff>
      <xdr:row>96</xdr:row>
      <xdr:rowOff>50862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0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99139</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86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74202</xdr:rowOff>
    </xdr:from>
    <xdr:to>
      <xdr:col>50</xdr:col>
      <xdr:colOff>165100</xdr:colOff>
      <xdr:row>97</xdr:row>
      <xdr:rowOff>4352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3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166929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62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23791</xdr:rowOff>
    </xdr:from>
    <xdr:to>
      <xdr:col>46</xdr:col>
      <xdr:colOff>38100</xdr:colOff>
      <xdr:row>96</xdr:row>
      <xdr:rowOff>125391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8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116518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57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33528</xdr:rowOff>
    </xdr:from>
    <xdr:to>
      <xdr:col>41</xdr:col>
      <xdr:colOff>101600</xdr:colOff>
      <xdr:row>96</xdr:row>
      <xdr:rowOff>135128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9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126255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58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31631</xdr:rowOff>
    </xdr:from>
    <xdr:to>
      <xdr:col>36</xdr:col>
      <xdr:colOff>165100</xdr:colOff>
      <xdr:row>96</xdr:row>
      <xdr:rowOff>133231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49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124358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58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115712</xdr:rowOff>
    </xdr:from>
    <xdr:to>
      <xdr:col>85</xdr:col>
      <xdr:colOff>127000</xdr:colOff>
      <xdr:row>37</xdr:row>
      <xdr:rowOff>136934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59362"/>
          <a:ext cx="838200" cy="2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136934</xdr:rowOff>
    </xdr:from>
    <xdr:to>
      <xdr:col>81</xdr:col>
      <xdr:colOff>50800</xdr:colOff>
      <xdr:row>37</xdr:row>
      <xdr:rowOff>156273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80584"/>
          <a:ext cx="889000" cy="1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156273</xdr:rowOff>
    </xdr:from>
    <xdr:to>
      <xdr:col>76</xdr:col>
      <xdr:colOff>114300</xdr:colOff>
      <xdr:row>38</xdr:row>
      <xdr:rowOff>1062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99923"/>
          <a:ext cx="889000" cy="16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140340</xdr:rowOff>
    </xdr:from>
    <xdr:to>
      <xdr:col>71</xdr:col>
      <xdr:colOff>177800</xdr:colOff>
      <xdr:row>38</xdr:row>
      <xdr:rowOff>1062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83990"/>
          <a:ext cx="889000" cy="3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64912</xdr:rowOff>
    </xdr:from>
    <xdr:to>
      <xdr:col>85</xdr:col>
      <xdr:colOff>177800</xdr:colOff>
      <xdr:row>37</xdr:row>
      <xdr:rowOff>166512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0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151289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2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86134</xdr:rowOff>
    </xdr:from>
    <xdr:to>
      <xdr:col>81</xdr:col>
      <xdr:colOff>101600</xdr:colOff>
      <xdr:row>38</xdr:row>
      <xdr:rowOff>16284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2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7411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22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105473</xdr:rowOff>
    </xdr:from>
    <xdr:to>
      <xdr:col>76</xdr:col>
      <xdr:colOff>165100</xdr:colOff>
      <xdr:row>38</xdr:row>
      <xdr:rowOff>35623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4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26750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4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121712</xdr:rowOff>
    </xdr:from>
    <xdr:to>
      <xdr:col>72</xdr:col>
      <xdr:colOff>38100</xdr:colOff>
      <xdr:row>38</xdr:row>
      <xdr:rowOff>51862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6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42989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5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89540</xdr:rowOff>
    </xdr:from>
    <xdr:to>
      <xdr:col>67</xdr:col>
      <xdr:colOff>101600</xdr:colOff>
      <xdr:row>38</xdr:row>
      <xdr:rowOff>19690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3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10817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2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81585</xdr:rowOff>
    </xdr:from>
    <xdr:to>
      <xdr:col>85</xdr:col>
      <xdr:colOff>127000</xdr:colOff>
      <xdr:row>56</xdr:row>
      <xdr:rowOff>139645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82785"/>
          <a:ext cx="838200" cy="5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139645</xdr:rowOff>
    </xdr:from>
    <xdr:to>
      <xdr:col>81</xdr:col>
      <xdr:colOff>50800</xdr:colOff>
      <xdr:row>57</xdr:row>
      <xdr:rowOff>121202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40845"/>
          <a:ext cx="889000" cy="15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115793</xdr:rowOff>
    </xdr:from>
    <xdr:to>
      <xdr:col>76</xdr:col>
      <xdr:colOff>114300</xdr:colOff>
      <xdr:row>57</xdr:row>
      <xdr:rowOff>121202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888443"/>
          <a:ext cx="889000" cy="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107413</xdr:rowOff>
    </xdr:from>
    <xdr:to>
      <xdr:col>71</xdr:col>
      <xdr:colOff>177800</xdr:colOff>
      <xdr:row>57</xdr:row>
      <xdr:rowOff>115793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880063"/>
          <a:ext cx="889000" cy="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30785</xdr:rowOff>
    </xdr:from>
    <xdr:to>
      <xdr:col>85</xdr:col>
      <xdr:colOff>177800</xdr:colOff>
      <xdr:row>56</xdr:row>
      <xdr:rowOff>132385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3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9212</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1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88845</xdr:rowOff>
    </xdr:from>
    <xdr:to>
      <xdr:col>81</xdr:col>
      <xdr:colOff>101600</xdr:colOff>
      <xdr:row>57</xdr:row>
      <xdr:rowOff>18995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9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10122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8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70402</xdr:rowOff>
    </xdr:from>
    <xdr:to>
      <xdr:col>76</xdr:col>
      <xdr:colOff>165100</xdr:colOff>
      <xdr:row>58</xdr:row>
      <xdr:rowOff>552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84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163129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64993</xdr:rowOff>
    </xdr:from>
    <xdr:to>
      <xdr:col>72</xdr:col>
      <xdr:colOff>38100</xdr:colOff>
      <xdr:row>57</xdr:row>
      <xdr:rowOff>166593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83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157720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93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56613</xdr:rowOff>
    </xdr:from>
    <xdr:to>
      <xdr:col>67</xdr:col>
      <xdr:colOff>101600</xdr:colOff>
      <xdr:row>57</xdr:row>
      <xdr:rowOff>158213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82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149340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92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14232</xdr:rowOff>
    </xdr:from>
    <xdr:to>
      <xdr:col>85</xdr:col>
      <xdr:colOff>127000</xdr:colOff>
      <xdr:row>79</xdr:row>
      <xdr:rowOff>94438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58782"/>
          <a:ext cx="838200" cy="80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14232</xdr:rowOff>
    </xdr:from>
    <xdr:to>
      <xdr:col>81</xdr:col>
      <xdr:colOff>50800</xdr:colOff>
      <xdr:row>79</xdr:row>
      <xdr:rowOff>30015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558782"/>
          <a:ext cx="889000" cy="1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30015</xdr:rowOff>
    </xdr:from>
    <xdr:to>
      <xdr:col>76</xdr:col>
      <xdr:colOff>114300</xdr:colOff>
      <xdr:row>79</xdr:row>
      <xdr:rowOff>96484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74565"/>
          <a:ext cx="889000" cy="6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96397</xdr:rowOff>
    </xdr:from>
    <xdr:to>
      <xdr:col>71</xdr:col>
      <xdr:colOff>177800</xdr:colOff>
      <xdr:row>79</xdr:row>
      <xdr:rowOff>96484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40947"/>
          <a:ext cx="889000" cy="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43638</xdr:rowOff>
    </xdr:from>
    <xdr:to>
      <xdr:col>85</xdr:col>
      <xdr:colOff>177800</xdr:colOff>
      <xdr:row>79</xdr:row>
      <xdr:rowOff>145238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8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130015</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503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134882</xdr:rowOff>
    </xdr:from>
    <xdr:to>
      <xdr:col>81</xdr:col>
      <xdr:colOff>101600</xdr:colOff>
      <xdr:row>79</xdr:row>
      <xdr:rowOff>65032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0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56159</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60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150665</xdr:rowOff>
    </xdr:from>
    <xdr:to>
      <xdr:col>76</xdr:col>
      <xdr:colOff>165100</xdr:colOff>
      <xdr:row>79</xdr:row>
      <xdr:rowOff>80815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2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71942</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61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45684</xdr:rowOff>
    </xdr:from>
    <xdr:to>
      <xdr:col>72</xdr:col>
      <xdr:colOff>38100</xdr:colOff>
      <xdr:row>79</xdr:row>
      <xdr:rowOff>147284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138411</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682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45597</xdr:rowOff>
    </xdr:from>
    <xdr:to>
      <xdr:col>67</xdr:col>
      <xdr:colOff>101600</xdr:colOff>
      <xdr:row>79</xdr:row>
      <xdr:rowOff>147197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9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138324</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5017" y="136828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152597</xdr:rowOff>
    </xdr:from>
    <xdr:to>
      <xdr:col>85</xdr:col>
      <xdr:colOff>127000</xdr:colOff>
      <xdr:row>96</xdr:row>
      <xdr:rowOff>158683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11797"/>
          <a:ext cx="838200" cy="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65776</xdr:rowOff>
    </xdr:from>
    <xdr:to>
      <xdr:col>81</xdr:col>
      <xdr:colOff>50800</xdr:colOff>
      <xdr:row>96</xdr:row>
      <xdr:rowOff>158683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182076"/>
          <a:ext cx="889000" cy="435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65776</xdr:rowOff>
    </xdr:from>
    <xdr:to>
      <xdr:col>76</xdr:col>
      <xdr:colOff>114300</xdr:colOff>
      <xdr:row>97</xdr:row>
      <xdr:rowOff>18159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182076"/>
          <a:ext cx="889000" cy="466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101302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38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18159</xdr:rowOff>
    </xdr:from>
    <xdr:to>
      <xdr:col>71</xdr:col>
      <xdr:colOff>177800</xdr:colOff>
      <xdr:row>97</xdr:row>
      <xdr:rowOff>20746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648809"/>
          <a:ext cx="889000" cy="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101797</xdr:rowOff>
    </xdr:from>
    <xdr:to>
      <xdr:col>85</xdr:col>
      <xdr:colOff>177800</xdr:colOff>
      <xdr:row>97</xdr:row>
      <xdr:rowOff>31947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6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80224</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39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107883</xdr:rowOff>
    </xdr:from>
    <xdr:to>
      <xdr:col>81</xdr:col>
      <xdr:colOff>101600</xdr:colOff>
      <xdr:row>97</xdr:row>
      <xdr:rowOff>38033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6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29160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5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14976</xdr:rowOff>
    </xdr:from>
    <xdr:to>
      <xdr:col>76</xdr:col>
      <xdr:colOff>165100</xdr:colOff>
      <xdr:row>94</xdr:row>
      <xdr:rowOff>116576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13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133103</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590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138809</xdr:rowOff>
    </xdr:from>
    <xdr:to>
      <xdr:col>72</xdr:col>
      <xdr:colOff>38100</xdr:colOff>
      <xdr:row>97</xdr:row>
      <xdr:rowOff>68959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9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60086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69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141396</xdr:rowOff>
    </xdr:from>
    <xdr:to>
      <xdr:col>67</xdr:col>
      <xdr:colOff>101600</xdr:colOff>
      <xdr:row>97</xdr:row>
      <xdr:rowOff>71546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0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62673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69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総務費については、ふるさとづくり基金積立金の増により、増となった。民生費については、引き続き、物価高騰対策事業により増となった。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衛生費については、診療所整備事業の建設工事費の増により、増となった。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年度からの普通建設事業費の抑制により、農林水産業費及び土木費については類似団体平均を大きく下回っている。農林水産業費では、中山間関連経費の増により、増となった。土木費については、大雪による除排雪経費の増や橋梁工事費増等により、増となった。今後もインフラ施設等の長寿命化のため、計画的な整備・修繕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商工費については、物価高騰関連による商品券事業等の減により、大幅に減となった。災害復旧費については、令和４年８月の大雨による災害対応完了に伴い、減となった。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公債費については、令和４年度に第三セクター等改革推進債の一部繰上償還（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百万円）を実施した影響により一時的に大幅に増となったが、令和５年度以降は元に戻った。今後も、繰上償還の実施等により公債費負担の抑制を図る。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青森県大鰐町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令和５年度と比較して、実質収支額は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百万円（単年度収支額△</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百万円）減となったことから、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5.46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単年度収支額△</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百万円となった要因としては、物価高騰の影響により人件費や物件費が増加したことから、経常経費がひっ迫したこと等による。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今後も、歳入確保及び歳出削減に努め、財政の健全化を図る。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青森県大鰐町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令和５年度と比較して、連結実質収支額は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293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百万円となり、昨年度より</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181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黒字額減少の要因は、想定よりも人件費及び物件費が多かったこと等による。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今後も歳入確保及び歳出削減を図るとともに、診療所においては、事業規模の適正化及び見直し等により経営健全化を図る。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青森県大鰐町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年度、㈶大鰐町開発公社、大鰐地域総合開発㈱の両法人の債務に係る損失補償を履行（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7,015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百万円）したことにより、実質公債費比率は大きく上昇した。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1,200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百万円）、令和元年度（</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500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百万円）及び令和４年度（</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百万円）に実施した第三セクター等改革推進債の一部繰上償還の効果等により、令和６年度決算では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今後も更なる繰上償還等の実施により実質公債費比率の低下を図る。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青森県大鰐町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年度、㈶大鰐町開発公社、大鰐地域総合開発㈱の両法人の債務に対する損失補償に充てるため、第三セクター等改革推進債を発行（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6,617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百万円）したことにより、地方債残高が大きく増加した（設立法人等の負債額等負担見込額は大きく減少）。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第三セクター等改革推進債を、平成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年に</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1,200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百万円、令和元年度に</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500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百万円、そして令和４年度に</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百万円の一部繰上償還を実施した。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地方交付税の動向を注視しつつ、引き続き歳入確保・歳出削減を図り、基金の積増し、繰上償還等の実施により、将来負担比率を引き下げる。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青森県大鰐町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決算剰余金により財政調整基金へ</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百万円積立てた。その他、過疎地域自立促進特別事業基金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百万円、ふるさとづくり基金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百万円積み立てたこと等から、基金全体では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377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2,597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交付税の減、人口減少による税収減、災害や大雪等臨時で発生した財政需要等への対応として、財政調整基金を維持していくとともに、基金の使途明確化を図るために、個々の特定目的基金に積み立てていくことを予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特に庁舎建替事業のために基金を積み立てていく予定としている。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公共施設等整備基金：公共施設等の整備及び維持補修に要する経費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過疎地域自立促進特別事業基金：老朽化等により活用が困難な遊休施設の解体撤去に要する経費</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ふるさとづくり基金：住民参加型の地方自治を実現し、地域間交流を図り、個性豊かな活力あるまちづくり</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公共施設等整備基金：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公共施設等の修繕・改修工事費等の財源として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百万円を充当したこと等により、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552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百万円となり減となった。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過疎地域自立促進特別事業基金：老朽化等により活用が困難な遊休施設の解体撤去に充てるため、過疎債ソフト分を活用して令和２年度より基金積立てを開始。令和２年度は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百万円を、令和３年度は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百万円を、令和４年度は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百万円を、令和５年度は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百万円を、令和６年度は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ふるさとづくり基金：子ども医療給付費等の財源として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百万円を充当した。一方で、ふるさと納税を原資として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百万円を積立てたことにより、増となった。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公共施設等整備基金：老朽化している公共施設等の長寿命化対策として改修費等に、また庁舎建替事業費のため充当を予定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過疎地域自立促進特別事業基金：老朽化等により活用が困難な遊休施設の解体撤去に要する経費として、毎年度過疎債ソフト分を上限に、一定額を積立て予定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ふるさとづくり基金：ふるさと納税を財源に、目的達成のため各種施策の展開に充当を予定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緊急の財政需要等への対応として、現状を維持。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地方交付税の減、人口減少による税収減、災害や大雪等臨時で発生した財政需要等への対応として、健全な財政運営を図るとともに基金残高を維持することとしている。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令和４年度に第三セクター等改革推進債の一部繰上償還（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万円）の財源として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百万円を取崩したため、令和４年度末では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百万円となっていたが、令和４年度決算剰余金により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百万円を積立てたため、令和６年度末では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公債費負担の抑制を目的とした繰上償還を実施するため、今後も決算剰余金での積立てを予定。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8C7B4BB-C9BC-46D2-AB18-05C4ABC4ED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D661928-B26E-493F-AE86-21B36EB9E4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8F695AF-E4BF-4216-AEB5-A444D4ACC5DB}"/>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2AFF099-5792-440B-B0A7-B9BB8139688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3F559C9-3525-4654-9043-2B5100F787E5}"/>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62E5530-E497-40E8-B705-1702A6670EDE}"/>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8E3FE1D-0DE7-4EBB-8092-7DFDB3CBD6EF}"/>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3D9CC70-6F8A-4489-A22D-EFA1DC909290}"/>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1E23109-0966-4D27-B382-AE053B668747}"/>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4E4778D-4561-4933-8156-F45BEACDEF8B}"/>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3944FD9-34CB-4B1E-B965-4556B55631DE}"/>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FF46735-AE6E-4985-A7FE-CFF622D68654}"/>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8,231
8,227
163.43
6,857,969
6,636,684
209,918
3,845,478
7,573,947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EB4E11A-8842-412B-B8C9-3A757496814E}"/>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281522E-5A73-4B95-85EB-CEA62E78F066}"/>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FBF086C-4A6E-41E1-8F0E-D0ADB7FA470C}"/>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243F00B-11AA-47CC-BFF5-D933434C8EE7}"/>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2A90521-E1E5-44D0-A2BC-D99094971305}"/>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1EFD2DD-32E1-44E9-B82B-8159CCF8BA9E}"/>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1CCA975-AD0F-4D48-B194-31AEF685345B}"/>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CD5480F-AAB3-4710-825C-0F4932E5BDC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237560F-E1F5-498D-8534-230D4CAEB3D3}"/>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BED93DF-ED14-4C7B-97BF-C03CA9D0AC71}"/>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ABE8B0D-5D7C-498E-8B21-101D09F8D561}"/>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40FFA9E-B920-4959-9442-4FB96C51B4D8}"/>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D87A94C-1300-4310-976C-D5759ADD5494}"/>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CE319B9-7779-4089-A17A-5E384ACC4175}"/>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A99100D-58A7-41EC-892A-E08767B2AE29}"/>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7865E25-AA23-46BC-B9AF-A69DE5BDF929}"/>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230C0DD-1296-4CCC-A2C4-44876C018970}"/>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48919DA-BB2C-46A4-B56F-ABF3A34DCA3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60FE2C5-7362-441E-B80B-1B4D60BB9474}"/>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7B02965-F3FE-4792-987F-01FB62676A7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5064CD0-B972-4C66-93FD-E8AEE49BF9E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33C6BD7-0D14-4330-A064-1EB7700C9DA9}"/>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1C7D80F-935D-4E30-A66F-36A20B83A00A}"/>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4D1128C-3367-4D85-8538-F4EDF0CFFF7B}"/>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919A05F-A122-4C1C-AD9D-E094019DDAA1}"/>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562B751-91A4-4738-9161-AA6DB2A43A5E}"/>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FC19BCF-AFF7-4D71-9F5D-9836DB183145}"/>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C1182B4-211F-404A-A265-867508B501F0}"/>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350F3EB-7DB6-4516-9D6E-F05A714AE556}"/>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B1DDF65-A03A-4201-A339-E227EB1E93F9}"/>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95ED939-1B3A-440A-8AC3-EB9701741497}"/>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89D9B68-C15A-43D5-8E70-447CEF2A1A78}"/>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D6994B2-D0FA-4F91-9938-34FA9F0C42D0}"/>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D71F9D5-BD14-4D41-86F8-7A88951EF031}"/>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4AF57F4-5629-4017-9BD1-F9727C875D1D}"/>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有形固定資産減価償却率は類似団体と比較し高い状況であ</a:t>
          </a:r>
          <a:r>
            <a:rPr kumimoji="1" lang="ja-JP" altLang="en-US" sz="1100">
              <a:solidFill>
                <a:schemeClr val="dk1"/>
              </a:solidFill>
              <a:effectLst/>
              <a:latin typeface="+mn-lt"/>
              <a:ea typeface="+mn-ea"/>
              <a:cs typeface="+mn-cs"/>
            </a:rPr>
            <a:t>る。令和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策定</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第</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期大鰐町</a:t>
          </a:r>
          <a:r>
            <a:rPr kumimoji="1" lang="ja-JP" altLang="ja-JP" sz="1100">
              <a:solidFill>
                <a:schemeClr val="dk1"/>
              </a:solidFill>
              <a:effectLst/>
              <a:latin typeface="+mn-lt"/>
              <a:ea typeface="+mn-ea"/>
              <a:cs typeface="+mn-cs"/>
            </a:rPr>
            <a:t>公共施設等総合管理計画において、公共施設</a:t>
          </a:r>
          <a:r>
            <a:rPr kumimoji="1" lang="ja-JP" altLang="en-US" sz="1100">
              <a:solidFill>
                <a:schemeClr val="dk1"/>
              </a:solidFill>
              <a:effectLst/>
              <a:latin typeface="+mn-lt"/>
              <a:ea typeface="+mn-ea"/>
              <a:cs typeface="+mn-cs"/>
            </a:rPr>
            <a:t>の更新にかかる経費</a:t>
          </a:r>
          <a:r>
            <a:rPr kumimoji="1" lang="ja-JP" altLang="ja-JP"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％削減するという目標を掲げている。また、令和元年度には個別施設計画を策定しており、今後も両計画に基づいた施設総量の適正化及び維持管理に努める。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5787B03-0246-4E03-8B07-80E487B44FB5}"/>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F5AE24F-0D74-4309-B314-6C12A07C03EE}"/>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5E82069-89F5-4E40-B31C-E95ED6B8212E}"/>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1DF70DF6-EDAB-4978-93E8-636FF055F7D6}"/>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3" name="テキスト ボックス 52">
          <a:extLst>
            <a:ext uri="{FF2B5EF4-FFF2-40B4-BE49-F238E27FC236}">
              <a16:creationId xmlns:a16="http://schemas.microsoft.com/office/drawing/2014/main" id="{711EA2E9-689C-434D-B06E-E393248C8547}"/>
            </a:ext>
          </a:extLst>
        </xdr:cNvPr>
        <xdr:cNvSpPr txBox="1"/>
      </xdr:nvSpPr>
      <xdr:spPr>
        <a:xfrm>
          <a:off x="731041" y="668881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213D318-A719-4696-928E-E4BE08EA0158}"/>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70CA27B7-83DF-43A1-AAE7-7458A8758043}"/>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8A019CF5-AC0C-4F0E-8D7E-FC065B525D4C}"/>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50EFFC91-C4CA-42CA-8BA2-50C7BFC1CE41}"/>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93807D22-F2A9-43C2-A0C5-4E1500F95149}"/>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CE7F0C13-4715-4741-B50F-E513525E2675}"/>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710ABD96-B042-4C88-8B26-12F56B86405F}"/>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A99B93A5-82BD-40BC-AE9E-29E182463510}"/>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12C995F1-FF05-4F6D-8777-EEABF11003A2}"/>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99DE9BAB-4976-4D03-94ED-9140D6B70935}"/>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623B9B11-72D0-4931-AF8A-171DA13E7D2C}"/>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E5491ACF-A704-446B-AB96-B50E7BD14BF8}"/>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EBD9E89D-2921-43BD-9430-EFA4B3BD3AA7}"/>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DA093475-5F79-4AD2-A5F0-9896B78A9403}"/>
            </a:ext>
          </a:extLst>
        </xdr:cNvPr>
        <xdr:cNvCxnSpPr/>
      </xdr:nvCxnSpPr>
      <xdr:spPr>
        <a:xfrm flipV="1">
          <a:off x="4295775" y="5285558"/>
          <a:ext cx="1270" cy="1314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a:extLst>
            <a:ext uri="{FF2B5EF4-FFF2-40B4-BE49-F238E27FC236}">
              <a16:creationId xmlns:a16="http://schemas.microsoft.com/office/drawing/2014/main" id="{286D196C-0444-448E-9C6B-F748B1AE58EA}"/>
            </a:ext>
          </a:extLst>
        </xdr:cNvPr>
        <xdr:cNvSpPr txBox="1"/>
      </xdr:nvSpPr>
      <xdr:spPr>
        <a:xfrm>
          <a:off x="4342765" y="660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CF71CBDD-C311-415A-B5A7-6DB78244F5AB}"/>
            </a:ext>
          </a:extLst>
        </xdr:cNvPr>
        <xdr:cNvCxnSpPr/>
      </xdr:nvCxnSpPr>
      <xdr:spPr>
        <a:xfrm>
          <a:off x="4206875" y="660019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0" name="有形固定資産減価償却率最大値テキスト">
          <a:extLst>
            <a:ext uri="{FF2B5EF4-FFF2-40B4-BE49-F238E27FC236}">
              <a16:creationId xmlns:a16="http://schemas.microsoft.com/office/drawing/2014/main" id="{852E97D1-BCF5-43DF-8654-5A4C1FD8909A}"/>
            </a:ext>
          </a:extLst>
        </xdr:cNvPr>
        <xdr:cNvSpPr txBox="1"/>
      </xdr:nvSpPr>
      <xdr:spPr>
        <a:xfrm>
          <a:off x="4342765" y="5056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1" name="直線コネクタ 70">
          <a:extLst>
            <a:ext uri="{FF2B5EF4-FFF2-40B4-BE49-F238E27FC236}">
              <a16:creationId xmlns:a16="http://schemas.microsoft.com/office/drawing/2014/main" id="{4B35A92C-B4F0-4025-8B79-DFFD9BAE5141}"/>
            </a:ext>
          </a:extLst>
        </xdr:cNvPr>
        <xdr:cNvCxnSpPr/>
      </xdr:nvCxnSpPr>
      <xdr:spPr>
        <a:xfrm>
          <a:off x="4206875" y="528555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54355</xdr:rowOff>
    </xdr:from>
    <xdr:ext cx="405111" cy="259045"/>
    <xdr:sp macro="" textlink="">
      <xdr:nvSpPr>
        <xdr:cNvPr id="72" name="有形固定資産減価償却率平均値テキスト">
          <a:extLst>
            <a:ext uri="{FF2B5EF4-FFF2-40B4-BE49-F238E27FC236}">
              <a16:creationId xmlns:a16="http://schemas.microsoft.com/office/drawing/2014/main" id="{ABC139ED-DC29-4DEB-A7EA-6EF655F589A6}"/>
            </a:ext>
          </a:extLst>
        </xdr:cNvPr>
        <xdr:cNvSpPr txBox="1"/>
      </xdr:nvSpPr>
      <xdr:spPr>
        <a:xfrm>
          <a:off x="4342765" y="5611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3" name="フローチャート: 判断 72">
          <a:extLst>
            <a:ext uri="{FF2B5EF4-FFF2-40B4-BE49-F238E27FC236}">
              <a16:creationId xmlns:a16="http://schemas.microsoft.com/office/drawing/2014/main" id="{9FCDBCEB-B71D-4991-9E50-F599DE9D2914}"/>
            </a:ext>
          </a:extLst>
        </xdr:cNvPr>
        <xdr:cNvSpPr/>
      </xdr:nvSpPr>
      <xdr:spPr>
        <a:xfrm>
          <a:off x="4244975" y="575409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4" name="フローチャート: 判断 73">
          <a:extLst>
            <a:ext uri="{FF2B5EF4-FFF2-40B4-BE49-F238E27FC236}">
              <a16:creationId xmlns:a16="http://schemas.microsoft.com/office/drawing/2014/main" id="{33BE8C37-66E6-42DB-8D4D-BD1A78FA0B6A}"/>
            </a:ext>
          </a:extLst>
        </xdr:cNvPr>
        <xdr:cNvSpPr/>
      </xdr:nvSpPr>
      <xdr:spPr>
        <a:xfrm>
          <a:off x="3611880" y="572588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5" name="フローチャート: 判断 74">
          <a:extLst>
            <a:ext uri="{FF2B5EF4-FFF2-40B4-BE49-F238E27FC236}">
              <a16:creationId xmlns:a16="http://schemas.microsoft.com/office/drawing/2014/main" id="{C94FB79D-8CD8-4FFB-8F71-576AA8013376}"/>
            </a:ext>
          </a:extLst>
        </xdr:cNvPr>
        <xdr:cNvSpPr/>
      </xdr:nvSpPr>
      <xdr:spPr>
        <a:xfrm>
          <a:off x="2926080" y="570665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6" name="フローチャート: 判断 75">
          <a:extLst>
            <a:ext uri="{FF2B5EF4-FFF2-40B4-BE49-F238E27FC236}">
              <a16:creationId xmlns:a16="http://schemas.microsoft.com/office/drawing/2014/main" id="{86CF2AEB-38F4-47B6-A1C0-37EE53E04B9B}"/>
            </a:ext>
          </a:extLst>
        </xdr:cNvPr>
        <xdr:cNvSpPr/>
      </xdr:nvSpPr>
      <xdr:spPr>
        <a:xfrm>
          <a:off x="2240280" y="566156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7" name="フローチャート: 判断 76">
          <a:extLst>
            <a:ext uri="{FF2B5EF4-FFF2-40B4-BE49-F238E27FC236}">
              <a16:creationId xmlns:a16="http://schemas.microsoft.com/office/drawing/2014/main" id="{A5571CF1-72B2-401B-BC4A-2D9265D9E2B4}"/>
            </a:ext>
          </a:extLst>
        </xdr:cNvPr>
        <xdr:cNvSpPr/>
      </xdr:nvSpPr>
      <xdr:spPr>
        <a:xfrm>
          <a:off x="1554480" y="563762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D515BFA-D251-4E47-973A-C8816F3CF619}"/>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D169414-3037-461B-93AD-64F61D4781C4}"/>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FFC7858-8DFC-4385-8C30-F1114CCED5FA}"/>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0CADE55-AFFD-4CBE-8C24-B56D08502BF5}"/>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D2F43906-49A8-4A92-9BB8-A9D6F9512D83}"/>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35832</xdr:rowOff>
    </xdr:from>
    <xdr:to>
      <xdr:col>23</xdr:col>
      <xdr:colOff>136525</xdr:colOff>
      <xdr:row>30</xdr:row>
      <xdr:rowOff>137432</xdr:rowOff>
    </xdr:to>
    <xdr:sp macro="" textlink="">
      <xdr:nvSpPr>
        <xdr:cNvPr id="83" name="楕円 82">
          <a:extLst>
            <a:ext uri="{FF2B5EF4-FFF2-40B4-BE49-F238E27FC236}">
              <a16:creationId xmlns:a16="http://schemas.microsoft.com/office/drawing/2014/main" id="{043763E0-02AB-40D0-9A65-B94AA6EE8136}"/>
            </a:ext>
          </a:extLst>
        </xdr:cNvPr>
        <xdr:cNvSpPr/>
      </xdr:nvSpPr>
      <xdr:spPr>
        <a:xfrm>
          <a:off x="4244975" y="593180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14259</xdr:rowOff>
    </xdr:from>
    <xdr:ext cx="405111" cy="259045"/>
    <xdr:sp macro="" textlink="">
      <xdr:nvSpPr>
        <xdr:cNvPr id="84" name="有形固定資産減価償却率該当値テキスト">
          <a:extLst>
            <a:ext uri="{FF2B5EF4-FFF2-40B4-BE49-F238E27FC236}">
              <a16:creationId xmlns:a16="http://schemas.microsoft.com/office/drawing/2014/main" id="{95DD113C-35E3-4717-A9E8-8ACF5CE62DF8}"/>
            </a:ext>
          </a:extLst>
        </xdr:cNvPr>
        <xdr:cNvSpPr txBox="1"/>
      </xdr:nvSpPr>
      <xdr:spPr>
        <a:xfrm>
          <a:off x="4342765" y="591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29664</xdr:rowOff>
    </xdr:from>
    <xdr:to>
      <xdr:col>19</xdr:col>
      <xdr:colOff>187325</xdr:colOff>
      <xdr:row>30</xdr:row>
      <xdr:rowOff>131264</xdr:rowOff>
    </xdr:to>
    <xdr:sp macro="" textlink="">
      <xdr:nvSpPr>
        <xdr:cNvPr id="85" name="楕円 84">
          <a:extLst>
            <a:ext uri="{FF2B5EF4-FFF2-40B4-BE49-F238E27FC236}">
              <a16:creationId xmlns:a16="http://schemas.microsoft.com/office/drawing/2014/main" id="{B6C561F0-68B9-4156-B68F-0D3D583AC8E1}"/>
            </a:ext>
          </a:extLst>
        </xdr:cNvPr>
        <xdr:cNvSpPr/>
      </xdr:nvSpPr>
      <xdr:spPr>
        <a:xfrm>
          <a:off x="3611880" y="5923734"/>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80464</xdr:rowOff>
    </xdr:from>
    <xdr:to>
      <xdr:col>23</xdr:col>
      <xdr:colOff>85725</xdr:colOff>
      <xdr:row>30</xdr:row>
      <xdr:rowOff>86632</xdr:rowOff>
    </xdr:to>
    <xdr:cxnSp macro="">
      <xdr:nvCxnSpPr>
        <xdr:cNvPr id="86" name="直線コネクタ 85">
          <a:extLst>
            <a:ext uri="{FF2B5EF4-FFF2-40B4-BE49-F238E27FC236}">
              <a16:creationId xmlns:a16="http://schemas.microsoft.com/office/drawing/2014/main" id="{2A1210E5-0453-47B1-A22A-F6A270885254}"/>
            </a:ext>
          </a:extLst>
        </xdr:cNvPr>
        <xdr:cNvCxnSpPr/>
      </xdr:nvCxnSpPr>
      <xdr:spPr>
        <a:xfrm>
          <a:off x="3656965" y="5978344"/>
          <a:ext cx="640715" cy="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57422</xdr:rowOff>
    </xdr:from>
    <xdr:to>
      <xdr:col>15</xdr:col>
      <xdr:colOff>187325</xdr:colOff>
      <xdr:row>30</xdr:row>
      <xdr:rowOff>159022</xdr:rowOff>
    </xdr:to>
    <xdr:sp macro="" textlink="">
      <xdr:nvSpPr>
        <xdr:cNvPr id="87" name="楕円 86">
          <a:extLst>
            <a:ext uri="{FF2B5EF4-FFF2-40B4-BE49-F238E27FC236}">
              <a16:creationId xmlns:a16="http://schemas.microsoft.com/office/drawing/2014/main" id="{3AA4FEB8-9B9C-4BF9-8D47-4DC84B8D69CC}"/>
            </a:ext>
          </a:extLst>
        </xdr:cNvPr>
        <xdr:cNvSpPr/>
      </xdr:nvSpPr>
      <xdr:spPr>
        <a:xfrm>
          <a:off x="2926080" y="5949587"/>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80464</xdr:rowOff>
    </xdr:from>
    <xdr:to>
      <xdr:col>19</xdr:col>
      <xdr:colOff>136525</xdr:colOff>
      <xdr:row>30</xdr:row>
      <xdr:rowOff>108222</xdr:rowOff>
    </xdr:to>
    <xdr:cxnSp macro="">
      <xdr:nvCxnSpPr>
        <xdr:cNvPr id="88" name="直線コネクタ 87">
          <a:extLst>
            <a:ext uri="{FF2B5EF4-FFF2-40B4-BE49-F238E27FC236}">
              <a16:creationId xmlns:a16="http://schemas.microsoft.com/office/drawing/2014/main" id="{72F416E0-4C2D-4FBD-9231-C5C96D3FFB5E}"/>
            </a:ext>
          </a:extLst>
        </xdr:cNvPr>
        <xdr:cNvCxnSpPr/>
      </xdr:nvCxnSpPr>
      <xdr:spPr>
        <a:xfrm flipV="1">
          <a:off x="2971165" y="5978344"/>
          <a:ext cx="6858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137614</xdr:rowOff>
    </xdr:from>
    <xdr:to>
      <xdr:col>11</xdr:col>
      <xdr:colOff>187325</xdr:colOff>
      <xdr:row>31</xdr:row>
      <xdr:rowOff>67764</xdr:rowOff>
    </xdr:to>
    <xdr:sp macro="" textlink="">
      <xdr:nvSpPr>
        <xdr:cNvPr id="89" name="楕円 88">
          <a:extLst>
            <a:ext uri="{FF2B5EF4-FFF2-40B4-BE49-F238E27FC236}">
              <a16:creationId xmlns:a16="http://schemas.microsoft.com/office/drawing/2014/main" id="{D9D465C6-AF71-451D-B0D0-0B057725CC30}"/>
            </a:ext>
          </a:extLst>
        </xdr:cNvPr>
        <xdr:cNvSpPr/>
      </xdr:nvSpPr>
      <xdr:spPr>
        <a:xfrm>
          <a:off x="2240280" y="602977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108222</xdr:rowOff>
    </xdr:from>
    <xdr:to>
      <xdr:col>15</xdr:col>
      <xdr:colOff>136525</xdr:colOff>
      <xdr:row>31</xdr:row>
      <xdr:rowOff>16964</xdr:rowOff>
    </xdr:to>
    <xdr:cxnSp macro="">
      <xdr:nvCxnSpPr>
        <xdr:cNvPr id="90" name="直線コネクタ 89">
          <a:extLst>
            <a:ext uri="{FF2B5EF4-FFF2-40B4-BE49-F238E27FC236}">
              <a16:creationId xmlns:a16="http://schemas.microsoft.com/office/drawing/2014/main" id="{85D8E86B-AB04-4B69-B847-C71C2159039D}"/>
            </a:ext>
          </a:extLst>
        </xdr:cNvPr>
        <xdr:cNvCxnSpPr/>
      </xdr:nvCxnSpPr>
      <xdr:spPr>
        <a:xfrm flipV="1">
          <a:off x="2285365" y="6002292"/>
          <a:ext cx="685800" cy="8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109855</xdr:rowOff>
    </xdr:from>
    <xdr:to>
      <xdr:col>7</xdr:col>
      <xdr:colOff>187325</xdr:colOff>
      <xdr:row>31</xdr:row>
      <xdr:rowOff>40005</xdr:rowOff>
    </xdr:to>
    <xdr:sp macro="" textlink="">
      <xdr:nvSpPr>
        <xdr:cNvPr id="91" name="楕円 90">
          <a:extLst>
            <a:ext uri="{FF2B5EF4-FFF2-40B4-BE49-F238E27FC236}">
              <a16:creationId xmlns:a16="http://schemas.microsoft.com/office/drawing/2014/main" id="{F663606A-4B57-406B-9877-CF7B43B23BE2}"/>
            </a:ext>
          </a:extLst>
        </xdr:cNvPr>
        <xdr:cNvSpPr/>
      </xdr:nvSpPr>
      <xdr:spPr>
        <a:xfrm>
          <a:off x="1554480" y="600392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160655</xdr:rowOff>
    </xdr:from>
    <xdr:to>
      <xdr:col>11</xdr:col>
      <xdr:colOff>136525</xdr:colOff>
      <xdr:row>31</xdr:row>
      <xdr:rowOff>16964</xdr:rowOff>
    </xdr:to>
    <xdr:cxnSp macro="">
      <xdr:nvCxnSpPr>
        <xdr:cNvPr id="92" name="直線コネクタ 91">
          <a:extLst>
            <a:ext uri="{FF2B5EF4-FFF2-40B4-BE49-F238E27FC236}">
              <a16:creationId xmlns:a16="http://schemas.microsoft.com/office/drawing/2014/main" id="{2401D49C-9B9F-4369-BF70-869EF91720A1}"/>
            </a:ext>
          </a:extLst>
        </xdr:cNvPr>
        <xdr:cNvCxnSpPr/>
      </xdr:nvCxnSpPr>
      <xdr:spPr>
        <a:xfrm>
          <a:off x="1599565" y="6058535"/>
          <a:ext cx="685800"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93" name="n_1aveValue有形固定資産減価償却率">
          <a:extLst>
            <a:ext uri="{FF2B5EF4-FFF2-40B4-BE49-F238E27FC236}">
              <a16:creationId xmlns:a16="http://schemas.microsoft.com/office/drawing/2014/main" id="{ACD90716-4084-47ED-97E9-DAF6FB61AEC4}"/>
            </a:ext>
          </a:extLst>
        </xdr:cNvPr>
        <xdr:cNvSpPr txBox="1"/>
      </xdr:nvSpPr>
      <xdr:spPr>
        <a:xfrm>
          <a:off x="3464569" y="5497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94" name="n_2aveValue有形固定資産減価償却率">
          <a:extLst>
            <a:ext uri="{FF2B5EF4-FFF2-40B4-BE49-F238E27FC236}">
              <a16:creationId xmlns:a16="http://schemas.microsoft.com/office/drawing/2014/main" id="{3856EECF-755C-4F04-BCCA-FB66FEBA06F3}"/>
            </a:ext>
          </a:extLst>
        </xdr:cNvPr>
        <xdr:cNvSpPr txBox="1"/>
      </xdr:nvSpPr>
      <xdr:spPr>
        <a:xfrm>
          <a:off x="2793374" y="547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95" name="n_3aveValue有形固定資産減価償却率">
          <a:extLst>
            <a:ext uri="{FF2B5EF4-FFF2-40B4-BE49-F238E27FC236}">
              <a16:creationId xmlns:a16="http://schemas.microsoft.com/office/drawing/2014/main" id="{8D5DA322-0A07-415D-9858-43CD959371F8}"/>
            </a:ext>
          </a:extLst>
        </xdr:cNvPr>
        <xdr:cNvSpPr txBox="1"/>
      </xdr:nvSpPr>
      <xdr:spPr>
        <a:xfrm>
          <a:off x="2107574" y="5442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96" name="n_4aveValue有形固定資産減価償却率">
          <a:extLst>
            <a:ext uri="{FF2B5EF4-FFF2-40B4-BE49-F238E27FC236}">
              <a16:creationId xmlns:a16="http://schemas.microsoft.com/office/drawing/2014/main" id="{62DB1CF9-15A7-454D-AE1D-398810425168}"/>
            </a:ext>
          </a:extLst>
        </xdr:cNvPr>
        <xdr:cNvSpPr txBox="1"/>
      </xdr:nvSpPr>
      <xdr:spPr>
        <a:xfrm>
          <a:off x="1421774" y="540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122391</xdr:rowOff>
    </xdr:from>
    <xdr:ext cx="405111" cy="259045"/>
    <xdr:sp macro="" textlink="">
      <xdr:nvSpPr>
        <xdr:cNvPr id="97" name="n_1mainValue有形固定資産減価償却率">
          <a:extLst>
            <a:ext uri="{FF2B5EF4-FFF2-40B4-BE49-F238E27FC236}">
              <a16:creationId xmlns:a16="http://schemas.microsoft.com/office/drawing/2014/main" id="{957EB003-3732-4502-B48D-0075FAB29FC1}"/>
            </a:ext>
          </a:extLst>
        </xdr:cNvPr>
        <xdr:cNvSpPr txBox="1"/>
      </xdr:nvSpPr>
      <xdr:spPr>
        <a:xfrm>
          <a:off x="3464569" y="6020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150149</xdr:rowOff>
    </xdr:from>
    <xdr:ext cx="405111" cy="259045"/>
    <xdr:sp macro="" textlink="">
      <xdr:nvSpPr>
        <xdr:cNvPr id="98" name="n_2mainValue有形固定資産減価償却率">
          <a:extLst>
            <a:ext uri="{FF2B5EF4-FFF2-40B4-BE49-F238E27FC236}">
              <a16:creationId xmlns:a16="http://schemas.microsoft.com/office/drawing/2014/main" id="{F464EC44-9059-40C0-84FE-249115A8CEC6}"/>
            </a:ext>
          </a:extLst>
        </xdr:cNvPr>
        <xdr:cNvSpPr txBox="1"/>
      </xdr:nvSpPr>
      <xdr:spPr>
        <a:xfrm>
          <a:off x="2793374" y="6046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58891</xdr:rowOff>
    </xdr:from>
    <xdr:ext cx="405111" cy="259045"/>
    <xdr:sp macro="" textlink="">
      <xdr:nvSpPr>
        <xdr:cNvPr id="99" name="n_3mainValue有形固定資産減価償却率">
          <a:extLst>
            <a:ext uri="{FF2B5EF4-FFF2-40B4-BE49-F238E27FC236}">
              <a16:creationId xmlns:a16="http://schemas.microsoft.com/office/drawing/2014/main" id="{ADC4B094-59A5-42C1-90A7-8C7FFFA3FEBB}"/>
            </a:ext>
          </a:extLst>
        </xdr:cNvPr>
        <xdr:cNvSpPr txBox="1"/>
      </xdr:nvSpPr>
      <xdr:spPr>
        <a:xfrm>
          <a:off x="2107574" y="6122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31132</xdr:rowOff>
    </xdr:from>
    <xdr:ext cx="405111" cy="259045"/>
    <xdr:sp macro="" textlink="">
      <xdr:nvSpPr>
        <xdr:cNvPr id="100" name="n_4mainValue有形固定資産減価償却率">
          <a:extLst>
            <a:ext uri="{FF2B5EF4-FFF2-40B4-BE49-F238E27FC236}">
              <a16:creationId xmlns:a16="http://schemas.microsoft.com/office/drawing/2014/main" id="{1238BA3C-02E5-4BA0-AF1B-13582D9DDEBA}"/>
            </a:ext>
          </a:extLst>
        </xdr:cNvPr>
        <xdr:cNvSpPr txBox="1"/>
      </xdr:nvSpPr>
      <xdr:spPr>
        <a:xfrm>
          <a:off x="142177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A6DC3CF5-F36E-46D3-8582-3D8673234E66}"/>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8B5E8304-92BE-42A5-B657-D007D406058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6E495D28-7A13-42ED-BFA1-4584E39AE3E1}"/>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[ 939.5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3EAC047F-8B21-416D-95D3-873452E21B91}"/>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6E88AA4-33DB-487A-B8B8-2F6D0BCC6D75}"/>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5839FDC0-B735-4E88-A3B5-3A9806E3129E}"/>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8EAAC0CD-86CC-4FCF-9D0C-5D6E1F0B313E}"/>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8D55793F-D433-4EE9-8FBE-E2C9EFC69D55}"/>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7884DA6-7C52-4E25-ACD8-7B4ECBA83F2C}"/>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36966005-C808-4B81-A029-78D4BF445FDB}"/>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37AD91BB-1ED4-47F6-AD94-BB55884FE8F7}"/>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15FCF302-6F38-477E-864D-EDE12211C8CC}"/>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80089BB8-BCEB-47B8-B66D-67746F584347}"/>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債務償還比率は類似団体と比較し</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番目に高い状況であり、主な要因としては、平成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年度に借入れた第三セクター等改革推進債の残高により、将来負担額が多額に上るためである。毎年の償還や繰上償還等により減少</a:t>
          </a:r>
          <a:r>
            <a:rPr kumimoji="1" lang="ja-JP" altLang="en-US" sz="1100">
              <a:solidFill>
                <a:schemeClr val="dk1"/>
              </a:solidFill>
              <a:effectLst/>
              <a:latin typeface="+mn-lt"/>
              <a:ea typeface="+mn-ea"/>
              <a:cs typeface="+mn-cs"/>
            </a:rPr>
            <a:t>に努めているが</a:t>
          </a:r>
          <a:r>
            <a:rPr kumimoji="1" lang="ja-JP" altLang="ja-JP" sz="1100">
              <a:solidFill>
                <a:schemeClr val="dk1"/>
              </a:solidFill>
              <a:effectLst/>
              <a:latin typeface="+mn-lt"/>
              <a:ea typeface="+mn-ea"/>
              <a:cs typeface="+mn-cs"/>
            </a:rPr>
            <a:t>、施設の更新も控えているため、債務償還比率を抑えつつ適正な事業実施に努める。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0480FCB-53F9-4011-8954-F6C8600F3B63}"/>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191A071-130B-49AA-A837-006E398CC67C}"/>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22397C4A-3C2A-4CE1-BB0A-5BC6060C0A46}"/>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ABE3A7CF-E41E-493A-82A3-EF84EBCA1BA1}"/>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B5CEB77-E687-4E4A-92D5-ED0F791A33A1}"/>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390A5ADF-0485-4F86-A2A0-45DFAFAE37D0}"/>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C402341C-8D1D-4BC1-8D87-51F8448FD437}"/>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9EA2EDEA-13B5-430D-84F0-221AEB53FC22}"/>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952A3A7A-E19D-48E2-B078-48E50C200BAC}"/>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2E9923A7-1B05-49F6-82A1-13557956DB52}"/>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EEC78FD5-3C55-4501-BC05-5558C235556C}"/>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1FFC192-24F5-4506-A6A2-DBC5E53C77EB}"/>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925D429F-212B-4610-A906-4C5DEA6EEFE2}"/>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608163A4-B8F3-445A-919E-0488C01BDAB1}"/>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511CBB7F-F8F7-4580-A697-DB9405D07AA8}"/>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9454FD28-130E-4420-A34F-A3F57A2D926B}"/>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B6F099F4-87D8-4B46-99E0-CCD0C6F5A7F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1" name="直線コネクタ 130">
          <a:extLst>
            <a:ext uri="{FF2B5EF4-FFF2-40B4-BE49-F238E27FC236}">
              <a16:creationId xmlns:a16="http://schemas.microsoft.com/office/drawing/2014/main" id="{5AF7B12B-CB7F-4E44-921C-F5DE4E212127}"/>
            </a:ext>
          </a:extLst>
        </xdr:cNvPr>
        <xdr:cNvCxnSpPr/>
      </xdr:nvCxnSpPr>
      <xdr:spPr>
        <a:xfrm flipV="1">
          <a:off x="13313410" y="5240473"/>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2" name="債務償還比率最小値テキスト">
          <a:extLst>
            <a:ext uri="{FF2B5EF4-FFF2-40B4-BE49-F238E27FC236}">
              <a16:creationId xmlns:a16="http://schemas.microsoft.com/office/drawing/2014/main" id="{45C7AA73-7F4B-41F9-A47D-A790B56FD479}"/>
            </a:ext>
          </a:extLst>
        </xdr:cNvPr>
        <xdr:cNvSpPr txBox="1"/>
      </xdr:nvSpPr>
      <xdr:spPr>
        <a:xfrm>
          <a:off x="13369925" y="669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3" name="直線コネクタ 132">
          <a:extLst>
            <a:ext uri="{FF2B5EF4-FFF2-40B4-BE49-F238E27FC236}">
              <a16:creationId xmlns:a16="http://schemas.microsoft.com/office/drawing/2014/main" id="{CC779135-4A30-4DF2-B038-6B33D30B1202}"/>
            </a:ext>
          </a:extLst>
        </xdr:cNvPr>
        <xdr:cNvCxnSpPr/>
      </xdr:nvCxnSpPr>
      <xdr:spPr>
        <a:xfrm>
          <a:off x="13251180" y="668931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AAB1ADF5-51A3-4B6A-8D57-5AAA1C89E7F5}"/>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21365DB1-BA6D-4939-92D5-30AECA09F571}"/>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36" name="債務償還比率平均値テキスト">
          <a:extLst>
            <a:ext uri="{FF2B5EF4-FFF2-40B4-BE49-F238E27FC236}">
              <a16:creationId xmlns:a16="http://schemas.microsoft.com/office/drawing/2014/main" id="{B0BE4A93-1546-46EA-AC71-2A77B3E40C6D}"/>
            </a:ext>
          </a:extLst>
        </xdr:cNvPr>
        <xdr:cNvSpPr txBox="1"/>
      </xdr:nvSpPr>
      <xdr:spPr>
        <a:xfrm>
          <a:off x="13369925" y="5568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7" name="フローチャート: 判断 136">
          <a:extLst>
            <a:ext uri="{FF2B5EF4-FFF2-40B4-BE49-F238E27FC236}">
              <a16:creationId xmlns:a16="http://schemas.microsoft.com/office/drawing/2014/main" id="{59E46F6C-8F50-48AC-ACD7-41E1F67D1026}"/>
            </a:ext>
          </a:extLst>
        </xdr:cNvPr>
        <xdr:cNvSpPr/>
      </xdr:nvSpPr>
      <xdr:spPr>
        <a:xfrm>
          <a:off x="13289280" y="571534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8" name="フローチャート: 判断 137">
          <a:extLst>
            <a:ext uri="{FF2B5EF4-FFF2-40B4-BE49-F238E27FC236}">
              <a16:creationId xmlns:a16="http://schemas.microsoft.com/office/drawing/2014/main" id="{1515C67A-5EEB-4C3E-A8EE-2626EF116CE3}"/>
            </a:ext>
          </a:extLst>
        </xdr:cNvPr>
        <xdr:cNvSpPr/>
      </xdr:nvSpPr>
      <xdr:spPr>
        <a:xfrm>
          <a:off x="12629515" y="56938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9" name="フローチャート: 判断 138">
          <a:extLst>
            <a:ext uri="{FF2B5EF4-FFF2-40B4-BE49-F238E27FC236}">
              <a16:creationId xmlns:a16="http://schemas.microsoft.com/office/drawing/2014/main" id="{8D1CDFA0-D6A3-47CC-89E1-6D483FD15F33}"/>
            </a:ext>
          </a:extLst>
        </xdr:cNvPr>
        <xdr:cNvSpPr/>
      </xdr:nvSpPr>
      <xdr:spPr>
        <a:xfrm>
          <a:off x="11943715" y="571380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0" name="フローチャート: 判断 139">
          <a:extLst>
            <a:ext uri="{FF2B5EF4-FFF2-40B4-BE49-F238E27FC236}">
              <a16:creationId xmlns:a16="http://schemas.microsoft.com/office/drawing/2014/main" id="{CAC50714-CDBC-4F7E-A732-ADE125E8B434}"/>
            </a:ext>
          </a:extLst>
        </xdr:cNvPr>
        <xdr:cNvSpPr/>
      </xdr:nvSpPr>
      <xdr:spPr>
        <a:xfrm>
          <a:off x="11257915" y="568649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1" name="フローチャート: 判断 140">
          <a:extLst>
            <a:ext uri="{FF2B5EF4-FFF2-40B4-BE49-F238E27FC236}">
              <a16:creationId xmlns:a16="http://schemas.microsoft.com/office/drawing/2014/main" id="{5604FE49-21CE-4C08-9B44-9B9966887D6C}"/>
            </a:ext>
          </a:extLst>
        </xdr:cNvPr>
        <xdr:cNvSpPr/>
      </xdr:nvSpPr>
      <xdr:spPr>
        <a:xfrm>
          <a:off x="10572115" y="581373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FC58E7F-92B8-4B18-9D2F-F73E80AC5587}"/>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73254666-EC59-4232-8BDC-2BD95E552E83}"/>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B21279F-BF75-4F98-95D9-954399F9438E}"/>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D4CA852D-88C1-4330-96DD-01BAAA89A9F5}"/>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4948539-8DE4-4BE9-8819-195B3B2A7B8B}"/>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58647</xdr:rowOff>
    </xdr:from>
    <xdr:to>
      <xdr:col>76</xdr:col>
      <xdr:colOff>73025</xdr:colOff>
      <xdr:row>34</xdr:row>
      <xdr:rowOff>160247</xdr:rowOff>
    </xdr:to>
    <xdr:sp macro="" textlink="">
      <xdr:nvSpPr>
        <xdr:cNvPr id="147" name="楕円 146">
          <a:extLst>
            <a:ext uri="{FF2B5EF4-FFF2-40B4-BE49-F238E27FC236}">
              <a16:creationId xmlns:a16="http://schemas.microsoft.com/office/drawing/2014/main" id="{CC8DE759-799B-4F43-81EA-EB07126F09B9}"/>
            </a:ext>
          </a:extLst>
        </xdr:cNvPr>
        <xdr:cNvSpPr/>
      </xdr:nvSpPr>
      <xdr:spPr>
        <a:xfrm>
          <a:off x="13289280" y="6636612"/>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145024</xdr:rowOff>
    </xdr:from>
    <xdr:ext cx="469744" cy="259045"/>
    <xdr:sp macro="" textlink="">
      <xdr:nvSpPr>
        <xdr:cNvPr id="148" name="債務償還比率該当値テキスト">
          <a:extLst>
            <a:ext uri="{FF2B5EF4-FFF2-40B4-BE49-F238E27FC236}">
              <a16:creationId xmlns:a16="http://schemas.microsoft.com/office/drawing/2014/main" id="{35E3D9DA-C896-4E09-A021-76CD702E76C4}"/>
            </a:ext>
          </a:extLst>
        </xdr:cNvPr>
        <xdr:cNvSpPr txBox="1"/>
      </xdr:nvSpPr>
      <xdr:spPr>
        <a:xfrm>
          <a:off x="13369925" y="655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124115</xdr:rowOff>
    </xdr:from>
    <xdr:to>
      <xdr:col>72</xdr:col>
      <xdr:colOff>123825</xdr:colOff>
      <xdr:row>33</xdr:row>
      <xdr:rowOff>54265</xdr:rowOff>
    </xdr:to>
    <xdr:sp macro="" textlink="">
      <xdr:nvSpPr>
        <xdr:cNvPr id="149" name="楕円 148">
          <a:extLst>
            <a:ext uri="{FF2B5EF4-FFF2-40B4-BE49-F238E27FC236}">
              <a16:creationId xmlns:a16="http://schemas.microsoft.com/office/drawing/2014/main" id="{107E8FBF-EE3F-4A98-B09B-A0FB8A114086}"/>
            </a:ext>
          </a:extLst>
        </xdr:cNvPr>
        <xdr:cNvSpPr/>
      </xdr:nvSpPr>
      <xdr:spPr>
        <a:xfrm>
          <a:off x="12629515" y="636489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3465</xdr:rowOff>
    </xdr:from>
    <xdr:to>
      <xdr:col>76</xdr:col>
      <xdr:colOff>22225</xdr:colOff>
      <xdr:row>34</xdr:row>
      <xdr:rowOff>109447</xdr:rowOff>
    </xdr:to>
    <xdr:cxnSp macro="">
      <xdr:nvCxnSpPr>
        <xdr:cNvPr id="150" name="直線コネクタ 149">
          <a:extLst>
            <a:ext uri="{FF2B5EF4-FFF2-40B4-BE49-F238E27FC236}">
              <a16:creationId xmlns:a16="http://schemas.microsoft.com/office/drawing/2014/main" id="{AA1F01B5-5F8A-4E3B-8600-C18913AE33C2}"/>
            </a:ext>
          </a:extLst>
        </xdr:cNvPr>
        <xdr:cNvCxnSpPr/>
      </xdr:nvCxnSpPr>
      <xdr:spPr>
        <a:xfrm>
          <a:off x="12684125" y="6413790"/>
          <a:ext cx="631190" cy="27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92193</xdr:rowOff>
    </xdr:from>
    <xdr:to>
      <xdr:col>68</xdr:col>
      <xdr:colOff>123825</xdr:colOff>
      <xdr:row>33</xdr:row>
      <xdr:rowOff>22343</xdr:rowOff>
    </xdr:to>
    <xdr:sp macro="" textlink="">
      <xdr:nvSpPr>
        <xdr:cNvPr id="151" name="楕円 150">
          <a:extLst>
            <a:ext uri="{FF2B5EF4-FFF2-40B4-BE49-F238E27FC236}">
              <a16:creationId xmlns:a16="http://schemas.microsoft.com/office/drawing/2014/main" id="{21AD68E5-8497-40F5-9EF2-A1999A8F0D5A}"/>
            </a:ext>
          </a:extLst>
        </xdr:cNvPr>
        <xdr:cNvSpPr/>
      </xdr:nvSpPr>
      <xdr:spPr>
        <a:xfrm>
          <a:off x="11943715" y="6334878"/>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142993</xdr:rowOff>
    </xdr:from>
    <xdr:to>
      <xdr:col>72</xdr:col>
      <xdr:colOff>73025</xdr:colOff>
      <xdr:row>33</xdr:row>
      <xdr:rowOff>3465</xdr:rowOff>
    </xdr:to>
    <xdr:cxnSp macro="">
      <xdr:nvCxnSpPr>
        <xdr:cNvPr id="152" name="直線コネクタ 151">
          <a:extLst>
            <a:ext uri="{FF2B5EF4-FFF2-40B4-BE49-F238E27FC236}">
              <a16:creationId xmlns:a16="http://schemas.microsoft.com/office/drawing/2014/main" id="{602FF1D5-E548-49D6-B068-1B6F2B27EB9B}"/>
            </a:ext>
          </a:extLst>
        </xdr:cNvPr>
        <xdr:cNvCxnSpPr/>
      </xdr:nvCxnSpPr>
      <xdr:spPr>
        <a:xfrm>
          <a:off x="11998325" y="6379963"/>
          <a:ext cx="685800" cy="3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119915</xdr:rowOff>
    </xdr:from>
    <xdr:to>
      <xdr:col>64</xdr:col>
      <xdr:colOff>123825</xdr:colOff>
      <xdr:row>32</xdr:row>
      <xdr:rowOff>50065</xdr:rowOff>
    </xdr:to>
    <xdr:sp macro="" textlink="">
      <xdr:nvSpPr>
        <xdr:cNvPr id="153" name="楕円 152">
          <a:extLst>
            <a:ext uri="{FF2B5EF4-FFF2-40B4-BE49-F238E27FC236}">
              <a16:creationId xmlns:a16="http://schemas.microsoft.com/office/drawing/2014/main" id="{B956DA14-507C-4BA3-AD47-57CA57EFBCC9}"/>
            </a:ext>
          </a:extLst>
        </xdr:cNvPr>
        <xdr:cNvSpPr/>
      </xdr:nvSpPr>
      <xdr:spPr>
        <a:xfrm>
          <a:off x="11257915" y="618924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170715</xdr:rowOff>
    </xdr:from>
    <xdr:to>
      <xdr:col>68</xdr:col>
      <xdr:colOff>73025</xdr:colOff>
      <xdr:row>32</xdr:row>
      <xdr:rowOff>142993</xdr:rowOff>
    </xdr:to>
    <xdr:cxnSp macro="">
      <xdr:nvCxnSpPr>
        <xdr:cNvPr id="154" name="直線コネクタ 153">
          <a:extLst>
            <a:ext uri="{FF2B5EF4-FFF2-40B4-BE49-F238E27FC236}">
              <a16:creationId xmlns:a16="http://schemas.microsoft.com/office/drawing/2014/main" id="{219D0415-4370-46F8-ABCC-FA5BC694B88C}"/>
            </a:ext>
          </a:extLst>
        </xdr:cNvPr>
        <xdr:cNvCxnSpPr/>
      </xdr:nvCxnSpPr>
      <xdr:spPr>
        <a:xfrm>
          <a:off x="11312525" y="6241950"/>
          <a:ext cx="685800" cy="13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127698</xdr:rowOff>
    </xdr:from>
    <xdr:to>
      <xdr:col>60</xdr:col>
      <xdr:colOff>123825</xdr:colOff>
      <xdr:row>34</xdr:row>
      <xdr:rowOff>57848</xdr:rowOff>
    </xdr:to>
    <xdr:sp macro="" textlink="">
      <xdr:nvSpPr>
        <xdr:cNvPr id="155" name="楕円 154">
          <a:extLst>
            <a:ext uri="{FF2B5EF4-FFF2-40B4-BE49-F238E27FC236}">
              <a16:creationId xmlns:a16="http://schemas.microsoft.com/office/drawing/2014/main" id="{6F4745A8-9BB3-42EC-8C0D-D2E8B26E58DE}"/>
            </a:ext>
          </a:extLst>
        </xdr:cNvPr>
        <xdr:cNvSpPr/>
      </xdr:nvSpPr>
      <xdr:spPr>
        <a:xfrm>
          <a:off x="10572115" y="6541833"/>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170715</xdr:rowOff>
    </xdr:from>
    <xdr:to>
      <xdr:col>64</xdr:col>
      <xdr:colOff>73025</xdr:colOff>
      <xdr:row>34</xdr:row>
      <xdr:rowOff>7048</xdr:rowOff>
    </xdr:to>
    <xdr:cxnSp macro="">
      <xdr:nvCxnSpPr>
        <xdr:cNvPr id="156" name="直線コネクタ 155">
          <a:extLst>
            <a:ext uri="{FF2B5EF4-FFF2-40B4-BE49-F238E27FC236}">
              <a16:creationId xmlns:a16="http://schemas.microsoft.com/office/drawing/2014/main" id="{8B874077-6E79-4D77-A329-CA20C3D86351}"/>
            </a:ext>
          </a:extLst>
        </xdr:cNvPr>
        <xdr:cNvCxnSpPr/>
      </xdr:nvCxnSpPr>
      <xdr:spPr>
        <a:xfrm flipV="1">
          <a:off x="10626725" y="6241950"/>
          <a:ext cx="685800" cy="34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7" name="n_1aveValue債務償還比率">
          <a:extLst>
            <a:ext uri="{FF2B5EF4-FFF2-40B4-BE49-F238E27FC236}">
              <a16:creationId xmlns:a16="http://schemas.microsoft.com/office/drawing/2014/main" id="{D2F2C8ED-BC75-4DAE-A581-930F1BC152B9}"/>
            </a:ext>
          </a:extLst>
        </xdr:cNvPr>
        <xdr:cNvSpPr txBox="1"/>
      </xdr:nvSpPr>
      <xdr:spPr>
        <a:xfrm>
          <a:off x="12459412" y="547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a:extLst>
            <a:ext uri="{FF2B5EF4-FFF2-40B4-BE49-F238E27FC236}">
              <a16:creationId xmlns:a16="http://schemas.microsoft.com/office/drawing/2014/main" id="{9A442414-A832-4F67-B0C5-9785C860B3C6}"/>
            </a:ext>
          </a:extLst>
        </xdr:cNvPr>
        <xdr:cNvSpPr txBox="1"/>
      </xdr:nvSpPr>
      <xdr:spPr>
        <a:xfrm>
          <a:off x="11780597" y="548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a:extLst>
            <a:ext uri="{FF2B5EF4-FFF2-40B4-BE49-F238E27FC236}">
              <a16:creationId xmlns:a16="http://schemas.microsoft.com/office/drawing/2014/main" id="{082666D3-9377-49E3-A718-513815C1EE30}"/>
            </a:ext>
          </a:extLst>
        </xdr:cNvPr>
        <xdr:cNvSpPr txBox="1"/>
      </xdr:nvSpPr>
      <xdr:spPr>
        <a:xfrm>
          <a:off x="11094797" y="546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0" name="n_4aveValue債務償還比率">
          <a:extLst>
            <a:ext uri="{FF2B5EF4-FFF2-40B4-BE49-F238E27FC236}">
              <a16:creationId xmlns:a16="http://schemas.microsoft.com/office/drawing/2014/main" id="{C30608E5-A0C2-459B-8C1B-77336B45C8A2}"/>
            </a:ext>
          </a:extLst>
        </xdr:cNvPr>
        <xdr:cNvSpPr txBox="1"/>
      </xdr:nvSpPr>
      <xdr:spPr>
        <a:xfrm>
          <a:off x="10408997" y="558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45392</xdr:rowOff>
    </xdr:from>
    <xdr:ext cx="469744" cy="259045"/>
    <xdr:sp macro="" textlink="">
      <xdr:nvSpPr>
        <xdr:cNvPr id="161" name="n_1mainValue債務償還比率">
          <a:extLst>
            <a:ext uri="{FF2B5EF4-FFF2-40B4-BE49-F238E27FC236}">
              <a16:creationId xmlns:a16="http://schemas.microsoft.com/office/drawing/2014/main" id="{2E1EAC7D-7D21-42B8-B1DB-2EA01B86D6BE}"/>
            </a:ext>
          </a:extLst>
        </xdr:cNvPr>
        <xdr:cNvSpPr txBox="1"/>
      </xdr:nvSpPr>
      <xdr:spPr>
        <a:xfrm>
          <a:off x="12459412" y="645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13470</xdr:rowOff>
    </xdr:from>
    <xdr:ext cx="469744" cy="259045"/>
    <xdr:sp macro="" textlink="">
      <xdr:nvSpPr>
        <xdr:cNvPr id="162" name="n_2mainValue債務償還比率">
          <a:extLst>
            <a:ext uri="{FF2B5EF4-FFF2-40B4-BE49-F238E27FC236}">
              <a16:creationId xmlns:a16="http://schemas.microsoft.com/office/drawing/2014/main" id="{D14465AB-E4CF-4EBA-BE97-57AF62223CCE}"/>
            </a:ext>
          </a:extLst>
        </xdr:cNvPr>
        <xdr:cNvSpPr txBox="1"/>
      </xdr:nvSpPr>
      <xdr:spPr>
        <a:xfrm>
          <a:off x="11780597" y="6427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41192</xdr:rowOff>
    </xdr:from>
    <xdr:ext cx="469744" cy="259045"/>
    <xdr:sp macro="" textlink="">
      <xdr:nvSpPr>
        <xdr:cNvPr id="163" name="n_3mainValue債務償還比率">
          <a:extLst>
            <a:ext uri="{FF2B5EF4-FFF2-40B4-BE49-F238E27FC236}">
              <a16:creationId xmlns:a16="http://schemas.microsoft.com/office/drawing/2014/main" id="{6C7D76D6-7D96-40F2-B576-7D2AF7BFB287}"/>
            </a:ext>
          </a:extLst>
        </xdr:cNvPr>
        <xdr:cNvSpPr txBox="1"/>
      </xdr:nvSpPr>
      <xdr:spPr>
        <a:xfrm>
          <a:off x="11094797" y="628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48975</xdr:rowOff>
    </xdr:from>
    <xdr:ext cx="469744" cy="259045"/>
    <xdr:sp macro="" textlink="">
      <xdr:nvSpPr>
        <xdr:cNvPr id="164" name="n_4mainValue債務償還比率">
          <a:extLst>
            <a:ext uri="{FF2B5EF4-FFF2-40B4-BE49-F238E27FC236}">
              <a16:creationId xmlns:a16="http://schemas.microsoft.com/office/drawing/2014/main" id="{925560B4-CDEB-48E5-8130-8D023ACB38D6}"/>
            </a:ext>
          </a:extLst>
        </xdr:cNvPr>
        <xdr:cNvSpPr txBox="1"/>
      </xdr:nvSpPr>
      <xdr:spPr>
        <a:xfrm>
          <a:off x="10408997" y="6632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A6FF0E7A-F4D5-4EDF-B173-25F41A258467}"/>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E5AC3BB8-9BC9-4044-BE42-3F2FFD645827}"/>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A780D7F8-EDF6-4F5F-8084-101E81964648}"/>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D13CEF87-ECC4-4E0F-99A6-BD8B966F4712}"/>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88E20187-2828-49B7-BB72-5D052D5082DB}"/>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E6AD114B-D8A7-40E3-9E66-ED207986FC4D}"/>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39F235-9036-430D-B9CD-B1C50CEFB05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E704010-15F5-4DA3-95AE-1BC72D48F60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D1BD10-0738-4B3D-82AE-65D82666CAC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AA68AE-7ED5-475F-A24F-74372BD2085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DB43B1-2749-47A6-A5BE-601425758B9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DDB3A87-F9C7-4215-8EC5-B219FE9E9ED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DD40F9B-CD01-406C-AEEE-F9E7AA1344A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8961B03-90CB-4FCB-8CFF-D8D147B8C0F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FBA6C40-C852-4917-88D6-B25BEFC0A7F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AFFF9B9-8E04-4632-8A9D-542FFFCC60F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8,231
8,227
163.43
6,857,969
6,636,684
209,918
3,845,478
7,573,947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C10DB62-4BD3-432A-940B-9520D703F5C3}"/>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FA409E-63D0-4407-93DE-C271BE4D2273}"/>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356C106-98AB-43FA-9042-2744FED6704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3E8858A-1C61-464C-B691-A9C1C323962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978B88-1189-4A11-AF37-8AD2337E134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71753-DE3E-4338-B3BE-036327DC3998}"/>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5705D6B-68FC-4ED2-9DAF-78FCFACF6A6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A6546E4-D01D-41CF-97C0-48BD4A0A9D4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F80E7D4-06A9-4796-9DC4-0AAC188453A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27DA644-E53D-438F-99F1-182C9B42EBF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6388519-1C3B-4AAE-9E4F-64BE7DAD683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9E0835C-F492-4438-937D-E9A947E53B3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ABAAF7F-64FD-43A5-9DE8-B0822FB55F8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933296-A03B-42B8-B9A6-C7233AA84940}"/>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6D57FF6-6F87-4BBC-B88E-EB65B65F3C13}"/>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EEAD15B-771D-49FC-B731-9198BE58E34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B96B2C0-5A1D-40BA-AC44-8DCD9641D67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BCBA9A1-24D3-4CC3-9B18-84990D90C39A}"/>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B25B352-DDDF-4656-B872-56A54357FE7F}"/>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7721B39-C2FF-4CFD-85FE-1A9E60AECC30}"/>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75B06FD-C1F6-4DDF-B7CE-C2A111438F1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7EFCB35-9087-4F35-8ACE-5C568244F14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7828668-A7FA-4584-B52F-A72DCC3E02ED}"/>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1AFAE6-4A5B-47DA-972D-529E898FF73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A0154B0-9AEE-4863-B75A-5988A66A119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ADF060-41DC-464A-9461-34CC1198E04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8B854AC-1BBC-406B-B549-D4158E61217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619B50-B49E-4CA0-93FE-F0E5EB6E1B6A}"/>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A9C2A74-F305-40E1-96DE-95A31D5AF44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89CCD1A-C2C6-4B76-9EA6-EBA3D1EDF08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1554ECC-A264-40C5-A0C6-6883D9B363AD}"/>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64BEA1A-4FAB-4EE9-9D78-E19523534E7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E2382B8-F284-4284-B68E-536E24863E63}"/>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7E7E8BC-B2D1-44DA-A1A0-D567B549EED3}"/>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48F0AAC-51EB-477A-AE17-E1BD1D04C9D6}"/>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10E93DD-2970-4FED-A6BA-5D18049929A5}"/>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7BFC094-1101-4926-8918-6E5E87957D4F}"/>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32C686C-38EF-4EE7-A405-71C8B0DA7452}"/>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800D4EC-0440-40A9-8EDB-7B98DB1E73E7}"/>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1749873-FE14-4588-9927-E43B2285710F}"/>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C2651A8-59C3-4825-87E1-99EFAF767754}"/>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ABFE422-9437-48DF-B176-4137A9CA4347}"/>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B7B8469-EBE7-4871-B0C6-31078EB0B41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35375DA-39AB-4231-BFAE-337DB4407ACA}"/>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52EB630-AF29-47F1-9F88-FFCDE8212DC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AAB23E98-41F5-4F9A-90FC-5D7CB4C547DB}"/>
            </a:ext>
          </a:extLst>
        </xdr:cNvPr>
        <xdr:cNvCxnSpPr/>
      </xdr:nvCxnSpPr>
      <xdr:spPr>
        <a:xfrm flipV="1">
          <a:off x="4173855" y="572452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E35B19E-2D72-4EEE-A539-71E08D1F6595}"/>
            </a:ext>
          </a:extLst>
        </xdr:cNvPr>
        <xdr:cNvSpPr txBox="1"/>
      </xdr:nvSpPr>
      <xdr:spPr>
        <a:xfrm>
          <a:off x="4212590" y="714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825CA29D-61E5-4F67-BF23-6178C4DB7631}"/>
            </a:ext>
          </a:extLst>
        </xdr:cNvPr>
        <xdr:cNvCxnSpPr/>
      </xdr:nvCxnSpPr>
      <xdr:spPr>
        <a:xfrm>
          <a:off x="4112260" y="7143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AEEAD293-B1FC-4958-B0E0-326256A2DB44}"/>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73566BFC-EBD4-40EB-88C3-2A6A273E0B94}"/>
            </a:ext>
          </a:extLst>
        </xdr:cNvPr>
        <xdr:cNvCxnSpPr/>
      </xdr:nvCxnSpPr>
      <xdr:spPr>
        <a:xfrm>
          <a:off x="4112260" y="572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4649C436-2AAD-47B3-A834-587DE4792EF1}"/>
            </a:ext>
          </a:extLst>
        </xdr:cNvPr>
        <xdr:cNvSpPr txBox="1"/>
      </xdr:nvSpPr>
      <xdr:spPr>
        <a:xfrm>
          <a:off x="4212590" y="6648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0434C72E-1346-4815-BBC7-7EF14E8C42C7}"/>
            </a:ext>
          </a:extLst>
        </xdr:cNvPr>
        <xdr:cNvSpPr/>
      </xdr:nvSpPr>
      <xdr:spPr>
        <a:xfrm>
          <a:off x="4131310" y="66757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DAC17404-11FE-4DD8-AB57-B5B3521329F1}"/>
            </a:ext>
          </a:extLst>
        </xdr:cNvPr>
        <xdr:cNvSpPr/>
      </xdr:nvSpPr>
      <xdr:spPr>
        <a:xfrm>
          <a:off x="3388360" y="66471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528C9E1D-19EA-428F-B1EA-87C23B14F381}"/>
            </a:ext>
          </a:extLst>
        </xdr:cNvPr>
        <xdr:cNvSpPr/>
      </xdr:nvSpPr>
      <xdr:spPr>
        <a:xfrm>
          <a:off x="2571750" y="66281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01C407D7-D908-47B9-8494-91413F10A134}"/>
            </a:ext>
          </a:extLst>
        </xdr:cNvPr>
        <xdr:cNvSpPr/>
      </xdr:nvSpPr>
      <xdr:spPr>
        <a:xfrm>
          <a:off x="1774190" y="65900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A52C3D17-F611-4F88-824E-C19D507C758C}"/>
            </a:ext>
          </a:extLst>
        </xdr:cNvPr>
        <xdr:cNvSpPr/>
      </xdr:nvSpPr>
      <xdr:spPr>
        <a:xfrm>
          <a:off x="988060" y="65538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C7A7D45-AF71-4BC1-9E85-9D743098C65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FDF2CBD-7BF2-4891-90A8-0A4CA78CA32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8E1916E-D49B-461B-BB69-18D107919EA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313E207-88E6-4539-A204-BDACD4F1D0F0}"/>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50D35ED-560F-4F3F-84DB-C9429A5F7F3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143510</xdr:rowOff>
    </xdr:from>
    <xdr:to>
      <xdr:col>24</xdr:col>
      <xdr:colOff>114300</xdr:colOff>
      <xdr:row>39</xdr:row>
      <xdr:rowOff>73660</xdr:rowOff>
    </xdr:to>
    <xdr:sp macro="" textlink="">
      <xdr:nvSpPr>
        <xdr:cNvPr id="73" name="楕円 72">
          <a:extLst>
            <a:ext uri="{FF2B5EF4-FFF2-40B4-BE49-F238E27FC236}">
              <a16:creationId xmlns:a16="http://schemas.microsoft.com/office/drawing/2014/main" id="{DB3DE169-83F2-4BE2-96A0-84CC03D58554}"/>
            </a:ext>
          </a:extLst>
        </xdr:cNvPr>
        <xdr:cNvSpPr/>
      </xdr:nvSpPr>
      <xdr:spPr>
        <a:xfrm>
          <a:off x="4131310" y="6656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166387</xdr:rowOff>
    </xdr:from>
    <xdr:ext cx="405111" cy="259045"/>
    <xdr:sp macro="" textlink="">
      <xdr:nvSpPr>
        <xdr:cNvPr id="74" name="【道路】&#10;有形固定資産減価償却率該当値テキスト">
          <a:extLst>
            <a:ext uri="{FF2B5EF4-FFF2-40B4-BE49-F238E27FC236}">
              <a16:creationId xmlns:a16="http://schemas.microsoft.com/office/drawing/2014/main" id="{1A35EA95-26A9-4C33-BA62-8A4A3FD830D8}"/>
            </a:ext>
          </a:extLst>
        </xdr:cNvPr>
        <xdr:cNvSpPr txBox="1"/>
      </xdr:nvSpPr>
      <xdr:spPr>
        <a:xfrm>
          <a:off x="4212590" y="651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126365</xdr:rowOff>
    </xdr:from>
    <xdr:to>
      <xdr:col>20</xdr:col>
      <xdr:colOff>38100</xdr:colOff>
      <xdr:row>39</xdr:row>
      <xdr:rowOff>56515</xdr:rowOff>
    </xdr:to>
    <xdr:sp macro="" textlink="">
      <xdr:nvSpPr>
        <xdr:cNvPr id="75" name="楕円 74">
          <a:extLst>
            <a:ext uri="{FF2B5EF4-FFF2-40B4-BE49-F238E27FC236}">
              <a16:creationId xmlns:a16="http://schemas.microsoft.com/office/drawing/2014/main" id="{C40E2FDD-1B73-4430-9125-AC17B43BF5F9}"/>
            </a:ext>
          </a:extLst>
        </xdr:cNvPr>
        <xdr:cNvSpPr/>
      </xdr:nvSpPr>
      <xdr:spPr>
        <a:xfrm>
          <a:off x="3388360" y="6645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5715</xdr:rowOff>
    </xdr:from>
    <xdr:to>
      <xdr:col>24</xdr:col>
      <xdr:colOff>63500</xdr:colOff>
      <xdr:row>39</xdr:row>
      <xdr:rowOff>22860</xdr:rowOff>
    </xdr:to>
    <xdr:cxnSp macro="">
      <xdr:nvCxnSpPr>
        <xdr:cNvPr id="76" name="直線コネクタ 75">
          <a:extLst>
            <a:ext uri="{FF2B5EF4-FFF2-40B4-BE49-F238E27FC236}">
              <a16:creationId xmlns:a16="http://schemas.microsoft.com/office/drawing/2014/main" id="{41D747D9-323F-41E3-8620-4FCD3BB7E90D}"/>
            </a:ext>
          </a:extLst>
        </xdr:cNvPr>
        <xdr:cNvCxnSpPr/>
      </xdr:nvCxnSpPr>
      <xdr:spPr>
        <a:xfrm>
          <a:off x="3431540" y="6694170"/>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105410</xdr:rowOff>
    </xdr:from>
    <xdr:to>
      <xdr:col>15</xdr:col>
      <xdr:colOff>101600</xdr:colOff>
      <xdr:row>39</xdr:row>
      <xdr:rowOff>35560</xdr:rowOff>
    </xdr:to>
    <xdr:sp macro="" textlink="">
      <xdr:nvSpPr>
        <xdr:cNvPr id="77" name="楕円 76">
          <a:extLst>
            <a:ext uri="{FF2B5EF4-FFF2-40B4-BE49-F238E27FC236}">
              <a16:creationId xmlns:a16="http://schemas.microsoft.com/office/drawing/2014/main" id="{1D0BA812-6E57-414D-9C3B-A3FB119A1EC0}"/>
            </a:ext>
          </a:extLst>
        </xdr:cNvPr>
        <xdr:cNvSpPr/>
      </xdr:nvSpPr>
      <xdr:spPr>
        <a:xfrm>
          <a:off x="2571750" y="66186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156210</xdr:rowOff>
    </xdr:from>
    <xdr:to>
      <xdr:col>19</xdr:col>
      <xdr:colOff>177800</xdr:colOff>
      <xdr:row>39</xdr:row>
      <xdr:rowOff>5715</xdr:rowOff>
    </xdr:to>
    <xdr:cxnSp macro="">
      <xdr:nvCxnSpPr>
        <xdr:cNvPr id="78" name="直線コネクタ 77">
          <a:extLst>
            <a:ext uri="{FF2B5EF4-FFF2-40B4-BE49-F238E27FC236}">
              <a16:creationId xmlns:a16="http://schemas.microsoft.com/office/drawing/2014/main" id="{E72348F7-B755-4BC8-918C-85C6D83DCF60}"/>
            </a:ext>
          </a:extLst>
        </xdr:cNvPr>
        <xdr:cNvCxnSpPr/>
      </xdr:nvCxnSpPr>
      <xdr:spPr>
        <a:xfrm>
          <a:off x="2626360" y="6673215"/>
          <a:ext cx="80518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86360</xdr:rowOff>
    </xdr:from>
    <xdr:to>
      <xdr:col>10</xdr:col>
      <xdr:colOff>165100</xdr:colOff>
      <xdr:row>39</xdr:row>
      <xdr:rowOff>16510</xdr:rowOff>
    </xdr:to>
    <xdr:sp macro="" textlink="">
      <xdr:nvSpPr>
        <xdr:cNvPr id="79" name="楕円 78">
          <a:extLst>
            <a:ext uri="{FF2B5EF4-FFF2-40B4-BE49-F238E27FC236}">
              <a16:creationId xmlns:a16="http://schemas.microsoft.com/office/drawing/2014/main" id="{4516FBD4-0DF8-4DDC-89E6-2A33332F55CF}"/>
            </a:ext>
          </a:extLst>
        </xdr:cNvPr>
        <xdr:cNvSpPr/>
      </xdr:nvSpPr>
      <xdr:spPr>
        <a:xfrm>
          <a:off x="1774190" y="6603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137160</xdr:rowOff>
    </xdr:from>
    <xdr:to>
      <xdr:col>15</xdr:col>
      <xdr:colOff>50800</xdr:colOff>
      <xdr:row>38</xdr:row>
      <xdr:rowOff>156210</xdr:rowOff>
    </xdr:to>
    <xdr:cxnSp macro="">
      <xdr:nvCxnSpPr>
        <xdr:cNvPr id="80" name="直線コネクタ 79">
          <a:extLst>
            <a:ext uri="{FF2B5EF4-FFF2-40B4-BE49-F238E27FC236}">
              <a16:creationId xmlns:a16="http://schemas.microsoft.com/office/drawing/2014/main" id="{950C807B-BCA1-468E-904B-DFF88BA80100}"/>
            </a:ext>
          </a:extLst>
        </xdr:cNvPr>
        <xdr:cNvCxnSpPr/>
      </xdr:nvCxnSpPr>
      <xdr:spPr>
        <a:xfrm>
          <a:off x="1828800" y="664845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71120</xdr:rowOff>
    </xdr:from>
    <xdr:to>
      <xdr:col>6</xdr:col>
      <xdr:colOff>38100</xdr:colOff>
      <xdr:row>39</xdr:row>
      <xdr:rowOff>1270</xdr:rowOff>
    </xdr:to>
    <xdr:sp macro="" textlink="">
      <xdr:nvSpPr>
        <xdr:cNvPr id="81" name="楕円 80">
          <a:extLst>
            <a:ext uri="{FF2B5EF4-FFF2-40B4-BE49-F238E27FC236}">
              <a16:creationId xmlns:a16="http://schemas.microsoft.com/office/drawing/2014/main" id="{890D973A-E5DA-4EEE-B625-8169A350E205}"/>
            </a:ext>
          </a:extLst>
        </xdr:cNvPr>
        <xdr:cNvSpPr/>
      </xdr:nvSpPr>
      <xdr:spPr>
        <a:xfrm>
          <a:off x="988060" y="6584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121920</xdr:rowOff>
    </xdr:from>
    <xdr:to>
      <xdr:col>10</xdr:col>
      <xdr:colOff>114300</xdr:colOff>
      <xdr:row>38</xdr:row>
      <xdr:rowOff>137160</xdr:rowOff>
    </xdr:to>
    <xdr:cxnSp macro="">
      <xdr:nvCxnSpPr>
        <xdr:cNvPr id="82" name="直線コネクタ 81">
          <a:extLst>
            <a:ext uri="{FF2B5EF4-FFF2-40B4-BE49-F238E27FC236}">
              <a16:creationId xmlns:a16="http://schemas.microsoft.com/office/drawing/2014/main" id="{F9EB6E98-BAAE-4AE4-90BD-371FA5BF6880}"/>
            </a:ext>
          </a:extLst>
        </xdr:cNvPr>
        <xdr:cNvCxnSpPr/>
      </xdr:nvCxnSpPr>
      <xdr:spPr>
        <a:xfrm>
          <a:off x="1031240" y="66389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922F2113-A4A2-415C-B0B7-9DDAFFAA1B6C}"/>
            </a:ext>
          </a:extLst>
        </xdr:cNvPr>
        <xdr:cNvSpPr txBox="1"/>
      </xdr:nvSpPr>
      <xdr:spPr>
        <a:xfrm>
          <a:off x="32391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A896CB0B-25D2-4153-BF3A-57B295B11DD9}"/>
            </a:ext>
          </a:extLst>
        </xdr:cNvPr>
        <xdr:cNvSpPr txBox="1"/>
      </xdr:nvSpPr>
      <xdr:spPr>
        <a:xfrm>
          <a:off x="24390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8DA21354-B6CF-49F6-A842-B426CF81C7A4}"/>
            </a:ext>
          </a:extLst>
        </xdr:cNvPr>
        <xdr:cNvSpPr txBox="1"/>
      </xdr:nvSpPr>
      <xdr:spPr>
        <a:xfrm>
          <a:off x="164148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11C8D8C7-702A-4ECB-9357-75146C1E92B8}"/>
            </a:ext>
          </a:extLst>
        </xdr:cNvPr>
        <xdr:cNvSpPr txBox="1"/>
      </xdr:nvSpPr>
      <xdr:spPr>
        <a:xfrm>
          <a:off x="855354" y="633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73042</xdr:rowOff>
    </xdr:from>
    <xdr:ext cx="405111" cy="259045"/>
    <xdr:sp macro="" textlink="">
      <xdr:nvSpPr>
        <xdr:cNvPr id="87" name="n_1mainValue【道路】&#10;有形固定資産減価償却率">
          <a:extLst>
            <a:ext uri="{FF2B5EF4-FFF2-40B4-BE49-F238E27FC236}">
              <a16:creationId xmlns:a16="http://schemas.microsoft.com/office/drawing/2014/main" id="{0DD2B6E1-755B-4231-905C-A899298B1A9D}"/>
            </a:ext>
          </a:extLst>
        </xdr:cNvPr>
        <xdr:cNvSpPr txBox="1"/>
      </xdr:nvSpPr>
      <xdr:spPr>
        <a:xfrm>
          <a:off x="3239144" y="6416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52087</xdr:rowOff>
    </xdr:from>
    <xdr:ext cx="405111" cy="259045"/>
    <xdr:sp macro="" textlink="">
      <xdr:nvSpPr>
        <xdr:cNvPr id="88" name="n_2mainValue【道路】&#10;有形固定資産減価償却率">
          <a:extLst>
            <a:ext uri="{FF2B5EF4-FFF2-40B4-BE49-F238E27FC236}">
              <a16:creationId xmlns:a16="http://schemas.microsoft.com/office/drawing/2014/main" id="{F2E89660-90F8-422E-AC23-29C4DD0BD1F5}"/>
            </a:ext>
          </a:extLst>
        </xdr:cNvPr>
        <xdr:cNvSpPr txBox="1"/>
      </xdr:nvSpPr>
      <xdr:spPr>
        <a:xfrm>
          <a:off x="243904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7637</xdr:rowOff>
    </xdr:from>
    <xdr:ext cx="405111" cy="259045"/>
    <xdr:sp macro="" textlink="">
      <xdr:nvSpPr>
        <xdr:cNvPr id="89" name="n_3mainValue【道路】&#10;有形固定資産減価償却率">
          <a:extLst>
            <a:ext uri="{FF2B5EF4-FFF2-40B4-BE49-F238E27FC236}">
              <a16:creationId xmlns:a16="http://schemas.microsoft.com/office/drawing/2014/main" id="{6251B1CA-334F-4106-9A08-4E6EB384778F}"/>
            </a:ext>
          </a:extLst>
        </xdr:cNvPr>
        <xdr:cNvSpPr txBox="1"/>
      </xdr:nvSpPr>
      <xdr:spPr>
        <a:xfrm>
          <a:off x="164148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163847</xdr:rowOff>
    </xdr:from>
    <xdr:ext cx="405111" cy="259045"/>
    <xdr:sp macro="" textlink="">
      <xdr:nvSpPr>
        <xdr:cNvPr id="90" name="n_4mainValue【道路】&#10;有形固定資産減価償却率">
          <a:extLst>
            <a:ext uri="{FF2B5EF4-FFF2-40B4-BE49-F238E27FC236}">
              <a16:creationId xmlns:a16="http://schemas.microsoft.com/office/drawing/2014/main" id="{486EC05D-6D5D-480F-8BC0-89A111C7301B}"/>
            </a:ext>
          </a:extLst>
        </xdr:cNvPr>
        <xdr:cNvSpPr txBox="1"/>
      </xdr:nvSpPr>
      <xdr:spPr>
        <a:xfrm>
          <a:off x="85535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221F90B-097E-4881-9897-3EBBC70332AA}"/>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6D77BD8-47B9-452A-BBA2-2BB045CDB22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05F8389-D8F9-42B4-B27B-CF8A0AB529D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A00F0DB-B2A6-45C2-964F-62642B40BAB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45FD1EF-7DC7-443D-9B16-DBACD2952A10}"/>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EDB40AB-C9F6-4C7A-80E1-1CA8D27A296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540655F-37FD-4851-9FDF-71792417807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E663AD8-0B9F-4D94-8CAA-D3406048421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294A481-3C57-4460-8E14-527B2A5649FB}"/>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5CC0740-2749-4727-8B6B-75CC04F57DF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2A626ED-4174-4AF8-BC88-12ECBEC3C095}"/>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6B67ADF-ACF1-4AAC-8693-5A6A7651A756}"/>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ED3D1D0-8319-4EEC-A660-FABD83BEDDF1}"/>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7062A738-6641-443C-A84A-253A938389D3}"/>
            </a:ext>
          </a:extLst>
        </xdr:cNvPr>
        <xdr:cNvSpPr txBox="1"/>
      </xdr:nvSpPr>
      <xdr:spPr>
        <a:xfrm>
          <a:off x="5416126"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4AD51C1-1AE6-4FC1-88CD-6C092F47D2D5}"/>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30C26AAD-0218-4989-B8FA-05437139E840}"/>
            </a:ext>
          </a:extLst>
        </xdr:cNvPr>
        <xdr:cNvSpPr txBox="1"/>
      </xdr:nvSpPr>
      <xdr:spPr>
        <a:xfrm>
          <a:off x="5416126"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E6DAE53-C21E-4BC9-AC11-4E0EBC86EE06}"/>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62BDB929-BFEF-44AD-8EE6-D7CDC27E2A8C}"/>
            </a:ext>
          </a:extLst>
        </xdr:cNvPr>
        <xdr:cNvSpPr txBox="1"/>
      </xdr:nvSpPr>
      <xdr:spPr>
        <a:xfrm>
          <a:off x="5416126"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C173FF7-7155-4397-A738-56FCFC070784}"/>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6EA02C9-A4D6-4F94-B09F-6D2F3ABD333D}"/>
            </a:ext>
          </a:extLst>
        </xdr:cNvPr>
        <xdr:cNvSpPr txBox="1"/>
      </xdr:nvSpPr>
      <xdr:spPr>
        <a:xfrm>
          <a:off x="5331688" y="557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F98A437-A620-4932-9EB6-E2BA8AA73739}"/>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5C73B29F-80E8-4B3C-BEC2-D1FBAA74BFEA}"/>
            </a:ext>
          </a:extLst>
        </xdr:cNvPr>
        <xdr:cNvSpPr txBox="1"/>
      </xdr:nvSpPr>
      <xdr:spPr>
        <a:xfrm>
          <a:off x="533168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4E3BAB5-055E-4893-9199-C1945633F23B}"/>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6AE88710-F7CF-4D79-9F91-D81ABA912D78}"/>
            </a:ext>
          </a:extLst>
        </xdr:cNvPr>
        <xdr:cNvCxnSpPr/>
      </xdr:nvCxnSpPr>
      <xdr:spPr>
        <a:xfrm flipV="1">
          <a:off x="9429115" y="578936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EF328D1E-88BA-4AEC-9E5C-E9555CE48E23}"/>
            </a:ext>
          </a:extLst>
        </xdr:cNvPr>
        <xdr:cNvSpPr txBox="1"/>
      </xdr:nvSpPr>
      <xdr:spPr>
        <a:xfrm>
          <a:off x="9467850" y="722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475D0B60-F0D5-4838-BDDF-6743E1B31DA2}"/>
            </a:ext>
          </a:extLst>
        </xdr:cNvPr>
        <xdr:cNvCxnSpPr/>
      </xdr:nvCxnSpPr>
      <xdr:spPr>
        <a:xfrm>
          <a:off x="9356090" y="72171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808FE188-D00F-4FC1-A09C-5C94A5D8438E}"/>
            </a:ext>
          </a:extLst>
        </xdr:cNvPr>
        <xdr:cNvSpPr txBox="1"/>
      </xdr:nvSpPr>
      <xdr:spPr>
        <a:xfrm>
          <a:off x="946785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E0C8941C-A601-4F8D-9470-42E8E9FC2179}"/>
            </a:ext>
          </a:extLst>
        </xdr:cNvPr>
        <xdr:cNvCxnSpPr/>
      </xdr:nvCxnSpPr>
      <xdr:spPr>
        <a:xfrm>
          <a:off x="9356090" y="57893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4DB2B835-BA2E-4FD1-944A-7CEFA5BA2B46}"/>
            </a:ext>
          </a:extLst>
        </xdr:cNvPr>
        <xdr:cNvSpPr txBox="1"/>
      </xdr:nvSpPr>
      <xdr:spPr>
        <a:xfrm>
          <a:off x="9467850" y="692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809AAFA3-AA5E-487A-B6A4-FF08FA70B832}"/>
            </a:ext>
          </a:extLst>
        </xdr:cNvPr>
        <xdr:cNvSpPr/>
      </xdr:nvSpPr>
      <xdr:spPr>
        <a:xfrm>
          <a:off x="9394190" y="707980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7C5F4C11-6730-4872-838C-F28E0B3706D6}"/>
            </a:ext>
          </a:extLst>
        </xdr:cNvPr>
        <xdr:cNvSpPr/>
      </xdr:nvSpPr>
      <xdr:spPr>
        <a:xfrm>
          <a:off x="8632190" y="708710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417613AB-8C9B-4429-B0ED-21DF7FCA81FA}"/>
            </a:ext>
          </a:extLst>
        </xdr:cNvPr>
        <xdr:cNvSpPr/>
      </xdr:nvSpPr>
      <xdr:spPr>
        <a:xfrm>
          <a:off x="7846060" y="708349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85B0D274-CDED-4687-905D-3E71A723D2B8}"/>
            </a:ext>
          </a:extLst>
        </xdr:cNvPr>
        <xdr:cNvSpPr/>
      </xdr:nvSpPr>
      <xdr:spPr>
        <a:xfrm>
          <a:off x="7029450" y="708914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997A0857-CA71-4820-B841-BB1AA136234B}"/>
            </a:ext>
          </a:extLst>
        </xdr:cNvPr>
        <xdr:cNvSpPr/>
      </xdr:nvSpPr>
      <xdr:spPr>
        <a:xfrm>
          <a:off x="6231890" y="71179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08F6524-7AFA-4630-B1AD-15A6455F171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1FAD82C-FD31-498A-96D0-5129225C188B}"/>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F9A60BE-1A94-4C85-BD92-079D171C8969}"/>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93F1A9D-157F-41CF-91C7-6261B449767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F2783D1-42A6-4809-A284-962B3026E742}"/>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102826</xdr:rowOff>
    </xdr:from>
    <xdr:to>
      <xdr:col>55</xdr:col>
      <xdr:colOff>50800</xdr:colOff>
      <xdr:row>42</xdr:row>
      <xdr:rowOff>32976</xdr:rowOff>
    </xdr:to>
    <xdr:sp macro="" textlink="">
      <xdr:nvSpPr>
        <xdr:cNvPr id="130" name="楕円 129">
          <a:extLst>
            <a:ext uri="{FF2B5EF4-FFF2-40B4-BE49-F238E27FC236}">
              <a16:creationId xmlns:a16="http://schemas.microsoft.com/office/drawing/2014/main" id="{9188F116-302C-4855-8181-C0324F890DA7}"/>
            </a:ext>
          </a:extLst>
        </xdr:cNvPr>
        <xdr:cNvSpPr/>
      </xdr:nvSpPr>
      <xdr:spPr>
        <a:xfrm>
          <a:off x="9394190" y="712846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26873</xdr:rowOff>
    </xdr:from>
    <xdr:ext cx="534377" cy="259045"/>
    <xdr:sp macro="" textlink="">
      <xdr:nvSpPr>
        <xdr:cNvPr id="131" name="【道路】&#10;一人当たり延長該当値テキスト">
          <a:extLst>
            <a:ext uri="{FF2B5EF4-FFF2-40B4-BE49-F238E27FC236}">
              <a16:creationId xmlns:a16="http://schemas.microsoft.com/office/drawing/2014/main" id="{17B1664A-7920-451D-A8CC-F249130AA059}"/>
            </a:ext>
          </a:extLst>
        </xdr:cNvPr>
        <xdr:cNvSpPr txBox="1"/>
      </xdr:nvSpPr>
      <xdr:spPr>
        <a:xfrm>
          <a:off x="9467850" y="705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104403</xdr:rowOff>
    </xdr:from>
    <xdr:to>
      <xdr:col>50</xdr:col>
      <xdr:colOff>165100</xdr:colOff>
      <xdr:row>42</xdr:row>
      <xdr:rowOff>34553</xdr:rowOff>
    </xdr:to>
    <xdr:sp macro="" textlink="">
      <xdr:nvSpPr>
        <xdr:cNvPr id="132" name="楕円 131">
          <a:extLst>
            <a:ext uri="{FF2B5EF4-FFF2-40B4-BE49-F238E27FC236}">
              <a16:creationId xmlns:a16="http://schemas.microsoft.com/office/drawing/2014/main" id="{4AA8821C-7357-40A4-AA0C-E93186CA755B}"/>
            </a:ext>
          </a:extLst>
        </xdr:cNvPr>
        <xdr:cNvSpPr/>
      </xdr:nvSpPr>
      <xdr:spPr>
        <a:xfrm>
          <a:off x="8632190" y="713194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153626</xdr:rowOff>
    </xdr:from>
    <xdr:to>
      <xdr:col>55</xdr:col>
      <xdr:colOff>0</xdr:colOff>
      <xdr:row>41</xdr:row>
      <xdr:rowOff>155203</xdr:rowOff>
    </xdr:to>
    <xdr:cxnSp macro="">
      <xdr:nvCxnSpPr>
        <xdr:cNvPr id="133" name="直線コネクタ 132">
          <a:extLst>
            <a:ext uri="{FF2B5EF4-FFF2-40B4-BE49-F238E27FC236}">
              <a16:creationId xmlns:a16="http://schemas.microsoft.com/office/drawing/2014/main" id="{A944A527-7B37-4755-8980-E802506B572C}"/>
            </a:ext>
          </a:extLst>
        </xdr:cNvPr>
        <xdr:cNvCxnSpPr/>
      </xdr:nvCxnSpPr>
      <xdr:spPr>
        <a:xfrm flipV="1">
          <a:off x="8686800" y="7183076"/>
          <a:ext cx="742950" cy="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105767</xdr:rowOff>
    </xdr:from>
    <xdr:to>
      <xdr:col>46</xdr:col>
      <xdr:colOff>38100</xdr:colOff>
      <xdr:row>42</xdr:row>
      <xdr:rowOff>35917</xdr:rowOff>
    </xdr:to>
    <xdr:sp macro="" textlink="">
      <xdr:nvSpPr>
        <xdr:cNvPr id="134" name="楕円 133">
          <a:extLst>
            <a:ext uri="{FF2B5EF4-FFF2-40B4-BE49-F238E27FC236}">
              <a16:creationId xmlns:a16="http://schemas.microsoft.com/office/drawing/2014/main" id="{FB5C521A-0637-46BF-B524-D9CE3CBF4D47}"/>
            </a:ext>
          </a:extLst>
        </xdr:cNvPr>
        <xdr:cNvSpPr/>
      </xdr:nvSpPr>
      <xdr:spPr>
        <a:xfrm>
          <a:off x="7846060" y="713331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155203</xdr:rowOff>
    </xdr:from>
    <xdr:to>
      <xdr:col>50</xdr:col>
      <xdr:colOff>114300</xdr:colOff>
      <xdr:row>41</xdr:row>
      <xdr:rowOff>156567</xdr:rowOff>
    </xdr:to>
    <xdr:cxnSp macro="">
      <xdr:nvCxnSpPr>
        <xdr:cNvPr id="135" name="直線コネクタ 134">
          <a:extLst>
            <a:ext uri="{FF2B5EF4-FFF2-40B4-BE49-F238E27FC236}">
              <a16:creationId xmlns:a16="http://schemas.microsoft.com/office/drawing/2014/main" id="{DABAC753-E98D-4CAE-B1E6-E2A0AE039A57}"/>
            </a:ext>
          </a:extLst>
        </xdr:cNvPr>
        <xdr:cNvCxnSpPr/>
      </xdr:nvCxnSpPr>
      <xdr:spPr>
        <a:xfrm flipV="1">
          <a:off x="7889240" y="7184653"/>
          <a:ext cx="797560" cy="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107301</xdr:rowOff>
    </xdr:from>
    <xdr:to>
      <xdr:col>41</xdr:col>
      <xdr:colOff>101600</xdr:colOff>
      <xdr:row>42</xdr:row>
      <xdr:rowOff>37451</xdr:rowOff>
    </xdr:to>
    <xdr:sp macro="" textlink="">
      <xdr:nvSpPr>
        <xdr:cNvPr id="136" name="楕円 135">
          <a:extLst>
            <a:ext uri="{FF2B5EF4-FFF2-40B4-BE49-F238E27FC236}">
              <a16:creationId xmlns:a16="http://schemas.microsoft.com/office/drawing/2014/main" id="{7B3FE301-2553-46F9-A7B7-7DD8FDEE1A49}"/>
            </a:ext>
          </a:extLst>
        </xdr:cNvPr>
        <xdr:cNvSpPr/>
      </xdr:nvSpPr>
      <xdr:spPr>
        <a:xfrm>
          <a:off x="7029450" y="713484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156567</xdr:rowOff>
    </xdr:from>
    <xdr:to>
      <xdr:col>45</xdr:col>
      <xdr:colOff>177800</xdr:colOff>
      <xdr:row>41</xdr:row>
      <xdr:rowOff>158101</xdr:rowOff>
    </xdr:to>
    <xdr:cxnSp macro="">
      <xdr:nvCxnSpPr>
        <xdr:cNvPr id="137" name="直線コネクタ 136">
          <a:extLst>
            <a:ext uri="{FF2B5EF4-FFF2-40B4-BE49-F238E27FC236}">
              <a16:creationId xmlns:a16="http://schemas.microsoft.com/office/drawing/2014/main" id="{FC440485-EB65-4A1B-AF2E-6E140456B205}"/>
            </a:ext>
          </a:extLst>
        </xdr:cNvPr>
        <xdr:cNvCxnSpPr/>
      </xdr:nvCxnSpPr>
      <xdr:spPr>
        <a:xfrm flipV="1">
          <a:off x="7084060" y="7187922"/>
          <a:ext cx="805180" cy="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108617</xdr:rowOff>
    </xdr:from>
    <xdr:to>
      <xdr:col>36</xdr:col>
      <xdr:colOff>165100</xdr:colOff>
      <xdr:row>42</xdr:row>
      <xdr:rowOff>38767</xdr:rowOff>
    </xdr:to>
    <xdr:sp macro="" textlink="">
      <xdr:nvSpPr>
        <xdr:cNvPr id="138" name="楕円 137">
          <a:extLst>
            <a:ext uri="{FF2B5EF4-FFF2-40B4-BE49-F238E27FC236}">
              <a16:creationId xmlns:a16="http://schemas.microsoft.com/office/drawing/2014/main" id="{BBAAD336-68DE-497D-B629-B2F9B12C7284}"/>
            </a:ext>
          </a:extLst>
        </xdr:cNvPr>
        <xdr:cNvSpPr/>
      </xdr:nvSpPr>
      <xdr:spPr>
        <a:xfrm>
          <a:off x="6231890" y="713616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158101</xdr:rowOff>
    </xdr:from>
    <xdr:to>
      <xdr:col>41</xdr:col>
      <xdr:colOff>50800</xdr:colOff>
      <xdr:row>41</xdr:row>
      <xdr:rowOff>159417</xdr:rowOff>
    </xdr:to>
    <xdr:cxnSp macro="">
      <xdr:nvCxnSpPr>
        <xdr:cNvPr id="139" name="直線コネクタ 138">
          <a:extLst>
            <a:ext uri="{FF2B5EF4-FFF2-40B4-BE49-F238E27FC236}">
              <a16:creationId xmlns:a16="http://schemas.microsoft.com/office/drawing/2014/main" id="{E9AE4E03-2530-4B7C-B71F-74F65CF7FF1C}"/>
            </a:ext>
          </a:extLst>
        </xdr:cNvPr>
        <xdr:cNvCxnSpPr/>
      </xdr:nvCxnSpPr>
      <xdr:spPr>
        <a:xfrm flipV="1">
          <a:off x="6286500" y="7189456"/>
          <a:ext cx="797560" cy="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9EC1B7B7-FC81-446D-9318-1CD5EBFF57B7}"/>
            </a:ext>
          </a:extLst>
        </xdr:cNvPr>
        <xdr:cNvSpPr txBox="1"/>
      </xdr:nvSpPr>
      <xdr:spPr>
        <a:xfrm>
          <a:off x="842215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F7F1DB15-5C46-4843-B6B6-3ABC9CD697CD}"/>
            </a:ext>
          </a:extLst>
        </xdr:cNvPr>
        <xdr:cNvSpPr txBox="1"/>
      </xdr:nvSpPr>
      <xdr:spPr>
        <a:xfrm>
          <a:off x="7641101" y="686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B8467F4C-57E3-4CAD-B5DE-DB7D6E9DB27A}"/>
            </a:ext>
          </a:extLst>
        </xdr:cNvPr>
        <xdr:cNvSpPr txBox="1"/>
      </xdr:nvSpPr>
      <xdr:spPr>
        <a:xfrm>
          <a:off x="685497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43DCC1F4-5A8C-4BBE-98F9-528CACC0BE34}"/>
            </a:ext>
          </a:extLst>
        </xdr:cNvPr>
        <xdr:cNvSpPr txBox="1"/>
      </xdr:nvSpPr>
      <xdr:spPr>
        <a:xfrm>
          <a:off x="6038361" y="6889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25680</xdr:rowOff>
    </xdr:from>
    <xdr:ext cx="534377" cy="259045"/>
    <xdr:sp macro="" textlink="">
      <xdr:nvSpPr>
        <xdr:cNvPr id="144" name="n_1mainValue【道路】&#10;一人当たり延長">
          <a:extLst>
            <a:ext uri="{FF2B5EF4-FFF2-40B4-BE49-F238E27FC236}">
              <a16:creationId xmlns:a16="http://schemas.microsoft.com/office/drawing/2014/main" id="{7F667B88-DE7C-4451-8E51-AAA75883535A}"/>
            </a:ext>
          </a:extLst>
        </xdr:cNvPr>
        <xdr:cNvSpPr txBox="1"/>
      </xdr:nvSpPr>
      <xdr:spPr>
        <a:xfrm>
          <a:off x="8422151" y="722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27044</xdr:rowOff>
    </xdr:from>
    <xdr:ext cx="534377" cy="259045"/>
    <xdr:sp macro="" textlink="">
      <xdr:nvSpPr>
        <xdr:cNvPr id="145" name="n_2mainValue【道路】&#10;一人当たり延長">
          <a:extLst>
            <a:ext uri="{FF2B5EF4-FFF2-40B4-BE49-F238E27FC236}">
              <a16:creationId xmlns:a16="http://schemas.microsoft.com/office/drawing/2014/main" id="{6FC39E5F-5459-450B-9A5D-CB4554C8746A}"/>
            </a:ext>
          </a:extLst>
        </xdr:cNvPr>
        <xdr:cNvSpPr txBox="1"/>
      </xdr:nvSpPr>
      <xdr:spPr>
        <a:xfrm>
          <a:off x="7641101" y="722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28578</xdr:rowOff>
    </xdr:from>
    <xdr:ext cx="534377" cy="259045"/>
    <xdr:sp macro="" textlink="">
      <xdr:nvSpPr>
        <xdr:cNvPr id="146" name="n_3mainValue【道路】&#10;一人当たり延長">
          <a:extLst>
            <a:ext uri="{FF2B5EF4-FFF2-40B4-BE49-F238E27FC236}">
              <a16:creationId xmlns:a16="http://schemas.microsoft.com/office/drawing/2014/main" id="{ED925E34-F59F-416F-9836-81ED6A13E7B6}"/>
            </a:ext>
          </a:extLst>
        </xdr:cNvPr>
        <xdr:cNvSpPr txBox="1"/>
      </xdr:nvSpPr>
      <xdr:spPr>
        <a:xfrm>
          <a:off x="6854971" y="722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29894</xdr:rowOff>
    </xdr:from>
    <xdr:ext cx="534377" cy="259045"/>
    <xdr:sp macro="" textlink="">
      <xdr:nvSpPr>
        <xdr:cNvPr id="147" name="n_4mainValue【道路】&#10;一人当たり延長">
          <a:extLst>
            <a:ext uri="{FF2B5EF4-FFF2-40B4-BE49-F238E27FC236}">
              <a16:creationId xmlns:a16="http://schemas.microsoft.com/office/drawing/2014/main" id="{88F29B76-10C0-4294-B91E-56753E4DA038}"/>
            </a:ext>
          </a:extLst>
        </xdr:cNvPr>
        <xdr:cNvSpPr txBox="1"/>
      </xdr:nvSpPr>
      <xdr:spPr>
        <a:xfrm>
          <a:off x="6038361" y="722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4926E46-3FB1-4EDC-9D73-5657BE2AB7B4}"/>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ECEC02C-FEE0-4010-951B-8F9C3EE3E0A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D7E23A8-6A84-4BB2-AC72-F71728424363}"/>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6124D49-725D-40A7-BB7D-353BB5CB902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100F949-C8E0-402B-910B-5941FE37B23E}"/>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925DE41-5052-46FA-B3FE-27F498FF01A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8690783-5CC8-4838-8B5D-46C6735EEDD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065C438-2605-4BA1-B57B-B870C54FC97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6E3B749-F666-4365-A2CA-3F977916734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4F871D8-1E38-4F14-944C-6FB810A7ADE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A7FEA55-CF38-4665-905A-DF0C2B48A1CA}"/>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CB717AC-F69D-4207-AE53-E5B53AD2CD25}"/>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EDC114F-4EC5-46A3-95F8-FDA896636BA8}"/>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FA7D0BF-DC06-454C-AA77-37D7BB19AE2D}"/>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0B1D73D-B477-4D30-A48D-82103228A149}"/>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F57F99D-53B3-4B8A-B1F1-7C1420ECA76B}"/>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2F7821D-4571-4D9F-9327-D9F0AACD461B}"/>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2820633-D6E6-42B0-9FFB-5AFCA880DD2D}"/>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B3BD31F7-BD07-46B0-A401-239E693FE911}"/>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4F40FEA-C888-4A67-A9D2-9C13194587EF}"/>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A4DE65D-4913-41C5-B31D-446FA1589968}"/>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F9A075C2-72DA-460E-AE84-744668875F0F}"/>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2638BAA-68BF-4DBB-A7EA-71B18760B2CF}"/>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984BF34-6014-420A-81C0-01E2E0C2DB5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4733744-6CC8-430E-AEA4-790D813E2BD6}"/>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BC2E4C23-7EC9-42A5-A78C-7EA41519D78F}"/>
            </a:ext>
          </a:extLst>
        </xdr:cNvPr>
        <xdr:cNvCxnSpPr/>
      </xdr:nvCxnSpPr>
      <xdr:spPr>
        <a:xfrm flipV="1">
          <a:off x="4173855" y="9591675"/>
          <a:ext cx="0" cy="145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8627BCB-E637-428F-A00C-0045F838B5D8}"/>
            </a:ext>
          </a:extLst>
        </xdr:cNvPr>
        <xdr:cNvSpPr txBox="1"/>
      </xdr:nvSpPr>
      <xdr:spPr>
        <a:xfrm>
          <a:off x="4212590" y="1105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1DCDB56D-5C48-45EB-8FCD-1DC9A117F8BB}"/>
            </a:ext>
          </a:extLst>
        </xdr:cNvPr>
        <xdr:cNvCxnSpPr/>
      </xdr:nvCxnSpPr>
      <xdr:spPr>
        <a:xfrm>
          <a:off x="4112260" y="11049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61D90B0-093E-498B-A343-DDC3FABD27E5}"/>
            </a:ext>
          </a:extLst>
        </xdr:cNvPr>
        <xdr:cNvSpPr txBox="1"/>
      </xdr:nvSpPr>
      <xdr:spPr>
        <a:xfrm>
          <a:off x="4212590" y="93630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49104B8E-1008-45DD-B8F3-80FA47D51BC4}"/>
            </a:ext>
          </a:extLst>
        </xdr:cNvPr>
        <xdr:cNvCxnSpPr/>
      </xdr:nvCxnSpPr>
      <xdr:spPr>
        <a:xfrm>
          <a:off x="4112260" y="959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AC7BD24-6D6B-4217-9936-9866F846F851}"/>
            </a:ext>
          </a:extLst>
        </xdr:cNvPr>
        <xdr:cNvSpPr txBox="1"/>
      </xdr:nvSpPr>
      <xdr:spPr>
        <a:xfrm>
          <a:off x="4212590" y="102756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15255D5D-9603-4EDD-AB31-8611E8ABB035}"/>
            </a:ext>
          </a:extLst>
        </xdr:cNvPr>
        <xdr:cNvSpPr/>
      </xdr:nvSpPr>
      <xdr:spPr>
        <a:xfrm>
          <a:off x="4131310" y="104185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C25A5136-41DE-42D4-A27B-47C46383E0DE}"/>
            </a:ext>
          </a:extLst>
        </xdr:cNvPr>
        <xdr:cNvSpPr/>
      </xdr:nvSpPr>
      <xdr:spPr>
        <a:xfrm>
          <a:off x="3388360" y="104079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1E04B827-0ADC-44D0-BA5C-71AD3D3CAC71}"/>
            </a:ext>
          </a:extLst>
        </xdr:cNvPr>
        <xdr:cNvSpPr/>
      </xdr:nvSpPr>
      <xdr:spPr>
        <a:xfrm>
          <a:off x="2571750" y="10385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874916F3-8F91-4026-9665-8003C02BDE48}"/>
            </a:ext>
          </a:extLst>
        </xdr:cNvPr>
        <xdr:cNvSpPr/>
      </xdr:nvSpPr>
      <xdr:spPr>
        <a:xfrm>
          <a:off x="1774190" y="1038261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DACF8324-292F-42A6-B920-70E24757AB04}"/>
            </a:ext>
          </a:extLst>
        </xdr:cNvPr>
        <xdr:cNvSpPr/>
      </xdr:nvSpPr>
      <xdr:spPr>
        <a:xfrm>
          <a:off x="988060" y="1039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D8B9860-7B11-4654-B9CC-88340854175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843DCD0-6AC4-44AB-B4E5-6B05447918E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441B149-BE93-4D85-95BC-8953C8C281D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9D2B53B-E9A7-466C-87AB-2D79D9F19090}"/>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5D03A53-631F-4D85-B101-7601D3F18E0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30843</xdr:rowOff>
    </xdr:from>
    <xdr:to>
      <xdr:col>24</xdr:col>
      <xdr:colOff>114300</xdr:colOff>
      <xdr:row>62</xdr:row>
      <xdr:rowOff>132443</xdr:rowOff>
    </xdr:to>
    <xdr:sp macro="" textlink="">
      <xdr:nvSpPr>
        <xdr:cNvPr id="189" name="楕円 188">
          <a:extLst>
            <a:ext uri="{FF2B5EF4-FFF2-40B4-BE49-F238E27FC236}">
              <a16:creationId xmlns:a16="http://schemas.microsoft.com/office/drawing/2014/main" id="{40170371-334A-4ECF-8638-02535FA9D10C}"/>
            </a:ext>
          </a:extLst>
        </xdr:cNvPr>
        <xdr:cNvSpPr/>
      </xdr:nvSpPr>
      <xdr:spPr>
        <a:xfrm>
          <a:off x="4131310" y="1065883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9270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92613921-3737-4F0B-99CC-0A832C19B9FE}"/>
            </a:ext>
          </a:extLst>
        </xdr:cNvPr>
        <xdr:cNvSpPr txBox="1"/>
      </xdr:nvSpPr>
      <xdr:spPr>
        <a:xfrm>
          <a:off x="4212590" y="1064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40640</xdr:rowOff>
    </xdr:from>
    <xdr:to>
      <xdr:col>20</xdr:col>
      <xdr:colOff>38100</xdr:colOff>
      <xdr:row>62</xdr:row>
      <xdr:rowOff>142240</xdr:rowOff>
    </xdr:to>
    <xdr:sp macro="" textlink="">
      <xdr:nvSpPr>
        <xdr:cNvPr id="191" name="楕円 190">
          <a:extLst>
            <a:ext uri="{FF2B5EF4-FFF2-40B4-BE49-F238E27FC236}">
              <a16:creationId xmlns:a16="http://schemas.microsoft.com/office/drawing/2014/main" id="{CD6AC8C1-5EE5-457D-B80E-F383B8659D5E}"/>
            </a:ext>
          </a:extLst>
        </xdr:cNvPr>
        <xdr:cNvSpPr/>
      </xdr:nvSpPr>
      <xdr:spPr>
        <a:xfrm>
          <a:off x="3388360" y="106705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81643</xdr:rowOff>
    </xdr:from>
    <xdr:to>
      <xdr:col>24</xdr:col>
      <xdr:colOff>63500</xdr:colOff>
      <xdr:row>62</xdr:row>
      <xdr:rowOff>91440</xdr:rowOff>
    </xdr:to>
    <xdr:cxnSp macro="">
      <xdr:nvCxnSpPr>
        <xdr:cNvPr id="192" name="直線コネクタ 191">
          <a:extLst>
            <a:ext uri="{FF2B5EF4-FFF2-40B4-BE49-F238E27FC236}">
              <a16:creationId xmlns:a16="http://schemas.microsoft.com/office/drawing/2014/main" id="{5CE5F930-F398-4711-93C2-D1A5DFB4F53B}"/>
            </a:ext>
          </a:extLst>
        </xdr:cNvPr>
        <xdr:cNvCxnSpPr/>
      </xdr:nvCxnSpPr>
      <xdr:spPr>
        <a:xfrm flipV="1">
          <a:off x="3431540" y="10713448"/>
          <a:ext cx="74295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39007</xdr:rowOff>
    </xdr:from>
    <xdr:to>
      <xdr:col>15</xdr:col>
      <xdr:colOff>101600</xdr:colOff>
      <xdr:row>62</xdr:row>
      <xdr:rowOff>140607</xdr:rowOff>
    </xdr:to>
    <xdr:sp macro="" textlink="">
      <xdr:nvSpPr>
        <xdr:cNvPr id="193" name="楕円 192">
          <a:extLst>
            <a:ext uri="{FF2B5EF4-FFF2-40B4-BE49-F238E27FC236}">
              <a16:creationId xmlns:a16="http://schemas.microsoft.com/office/drawing/2014/main" id="{2D7A6686-B3D2-418E-AB3C-16ABAFAABD85}"/>
            </a:ext>
          </a:extLst>
        </xdr:cNvPr>
        <xdr:cNvSpPr/>
      </xdr:nvSpPr>
      <xdr:spPr>
        <a:xfrm>
          <a:off x="2571750" y="1066890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89807</xdr:rowOff>
    </xdr:from>
    <xdr:to>
      <xdr:col>19</xdr:col>
      <xdr:colOff>177800</xdr:colOff>
      <xdr:row>62</xdr:row>
      <xdr:rowOff>91440</xdr:rowOff>
    </xdr:to>
    <xdr:cxnSp macro="">
      <xdr:nvCxnSpPr>
        <xdr:cNvPr id="194" name="直線コネクタ 193">
          <a:extLst>
            <a:ext uri="{FF2B5EF4-FFF2-40B4-BE49-F238E27FC236}">
              <a16:creationId xmlns:a16="http://schemas.microsoft.com/office/drawing/2014/main" id="{C5FBFC4E-79E3-4489-BECA-B006CF0075F9}"/>
            </a:ext>
          </a:extLst>
        </xdr:cNvPr>
        <xdr:cNvCxnSpPr/>
      </xdr:nvCxnSpPr>
      <xdr:spPr>
        <a:xfrm>
          <a:off x="2626360" y="10723517"/>
          <a:ext cx="80518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52070</xdr:rowOff>
    </xdr:from>
    <xdr:to>
      <xdr:col>10</xdr:col>
      <xdr:colOff>165100</xdr:colOff>
      <xdr:row>62</xdr:row>
      <xdr:rowOff>153670</xdr:rowOff>
    </xdr:to>
    <xdr:sp macro="" textlink="">
      <xdr:nvSpPr>
        <xdr:cNvPr id="195" name="楕円 194">
          <a:extLst>
            <a:ext uri="{FF2B5EF4-FFF2-40B4-BE49-F238E27FC236}">
              <a16:creationId xmlns:a16="http://schemas.microsoft.com/office/drawing/2014/main" id="{1074F9C7-C59C-459C-A43E-557BCFB2486E}"/>
            </a:ext>
          </a:extLst>
        </xdr:cNvPr>
        <xdr:cNvSpPr/>
      </xdr:nvSpPr>
      <xdr:spPr>
        <a:xfrm>
          <a:off x="1774190" y="106857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89807</xdr:rowOff>
    </xdr:from>
    <xdr:to>
      <xdr:col>15</xdr:col>
      <xdr:colOff>50800</xdr:colOff>
      <xdr:row>62</xdr:row>
      <xdr:rowOff>102870</xdr:rowOff>
    </xdr:to>
    <xdr:cxnSp macro="">
      <xdr:nvCxnSpPr>
        <xdr:cNvPr id="196" name="直線コネクタ 195">
          <a:extLst>
            <a:ext uri="{FF2B5EF4-FFF2-40B4-BE49-F238E27FC236}">
              <a16:creationId xmlns:a16="http://schemas.microsoft.com/office/drawing/2014/main" id="{3CFF4774-0761-465C-829D-8DC1D41B7236}"/>
            </a:ext>
          </a:extLst>
        </xdr:cNvPr>
        <xdr:cNvCxnSpPr/>
      </xdr:nvCxnSpPr>
      <xdr:spPr>
        <a:xfrm flipV="1">
          <a:off x="1828800" y="10723517"/>
          <a:ext cx="79756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48804</xdr:rowOff>
    </xdr:from>
    <xdr:to>
      <xdr:col>6</xdr:col>
      <xdr:colOff>38100</xdr:colOff>
      <xdr:row>62</xdr:row>
      <xdr:rowOff>150404</xdr:rowOff>
    </xdr:to>
    <xdr:sp macro="" textlink="">
      <xdr:nvSpPr>
        <xdr:cNvPr id="197" name="楕円 196">
          <a:extLst>
            <a:ext uri="{FF2B5EF4-FFF2-40B4-BE49-F238E27FC236}">
              <a16:creationId xmlns:a16="http://schemas.microsoft.com/office/drawing/2014/main" id="{D7A421B8-499E-4541-B6D9-3B8FE566FB07}"/>
            </a:ext>
          </a:extLst>
        </xdr:cNvPr>
        <xdr:cNvSpPr/>
      </xdr:nvSpPr>
      <xdr:spPr>
        <a:xfrm>
          <a:off x="988060" y="1068060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99604</xdr:rowOff>
    </xdr:from>
    <xdr:to>
      <xdr:col>10</xdr:col>
      <xdr:colOff>114300</xdr:colOff>
      <xdr:row>62</xdr:row>
      <xdr:rowOff>102870</xdr:rowOff>
    </xdr:to>
    <xdr:cxnSp macro="">
      <xdr:nvCxnSpPr>
        <xdr:cNvPr id="198" name="直線コネクタ 197">
          <a:extLst>
            <a:ext uri="{FF2B5EF4-FFF2-40B4-BE49-F238E27FC236}">
              <a16:creationId xmlns:a16="http://schemas.microsoft.com/office/drawing/2014/main" id="{99D99BCD-6580-49B1-A24E-72EB19732C3F}"/>
            </a:ext>
          </a:extLst>
        </xdr:cNvPr>
        <xdr:cNvCxnSpPr/>
      </xdr:nvCxnSpPr>
      <xdr:spPr>
        <a:xfrm>
          <a:off x="1031240" y="10725694"/>
          <a:ext cx="79756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5F3F2426-3D37-4617-8E03-5C20D17C8C08}"/>
            </a:ext>
          </a:extLst>
        </xdr:cNvPr>
        <xdr:cNvSpPr txBox="1"/>
      </xdr:nvSpPr>
      <xdr:spPr>
        <a:xfrm>
          <a:off x="3239144" y="1017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CBB2957-E82E-42D3-B339-3B56C1E2315C}"/>
            </a:ext>
          </a:extLst>
        </xdr:cNvPr>
        <xdr:cNvSpPr txBox="1"/>
      </xdr:nvSpPr>
      <xdr:spPr>
        <a:xfrm>
          <a:off x="2439044" y="1016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CCE2D755-0674-475B-AE14-D84B43EE33F0}"/>
            </a:ext>
          </a:extLst>
        </xdr:cNvPr>
        <xdr:cNvSpPr txBox="1"/>
      </xdr:nvSpPr>
      <xdr:spPr>
        <a:xfrm>
          <a:off x="1641484" y="1016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5A87D97-0655-43B9-B6D0-2B88BBF166AA}"/>
            </a:ext>
          </a:extLst>
        </xdr:cNvPr>
        <xdr:cNvSpPr txBox="1"/>
      </xdr:nvSpPr>
      <xdr:spPr>
        <a:xfrm>
          <a:off x="855354"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133367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B545B50-F82E-4E46-81C6-4A5AEC9E3CA3}"/>
            </a:ext>
          </a:extLst>
        </xdr:cNvPr>
        <xdr:cNvSpPr txBox="1"/>
      </xdr:nvSpPr>
      <xdr:spPr>
        <a:xfrm>
          <a:off x="3239144"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131734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5AC717A0-C650-4D8A-B47E-E70D0C2D0D95}"/>
            </a:ext>
          </a:extLst>
        </xdr:cNvPr>
        <xdr:cNvSpPr txBox="1"/>
      </xdr:nvSpPr>
      <xdr:spPr>
        <a:xfrm>
          <a:off x="2439044" y="1076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144797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E85D2A8-3D83-46AA-B37C-71EC462B00B6}"/>
            </a:ext>
          </a:extLst>
        </xdr:cNvPr>
        <xdr:cNvSpPr txBox="1"/>
      </xdr:nvSpPr>
      <xdr:spPr>
        <a:xfrm>
          <a:off x="164148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141531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66AA89C-8872-43D8-B42E-19B574A8B507}"/>
            </a:ext>
          </a:extLst>
        </xdr:cNvPr>
        <xdr:cNvSpPr txBox="1"/>
      </xdr:nvSpPr>
      <xdr:spPr>
        <a:xfrm>
          <a:off x="855354" y="1076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F4B9F1E-64AB-4787-B428-2B31B6E0B1B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61A2D2A-0873-4409-A770-1AD5D025B0E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F454A6B-D43D-43EB-924A-F7B0276B3FD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26A8999-0802-4232-B279-746A4ADD28F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B4AA78D-8167-4EBF-9110-7A4A367574B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D04ED69-049D-4C84-8127-C41A6F5CEA93}"/>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0246EC2-7856-4653-8E92-582B64D693B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7878028-E951-4439-8855-5C61755A6D4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360A98B-70B3-4340-B774-F6D92F57FF80}"/>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2C0821B-D6EC-4CA2-8316-EC420E663F2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7CDAFB2-3DE3-4D1D-9788-4FDF392282C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7A6CDE3-B202-4337-86CC-0AF61EABAA76}"/>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4B920B7-D9A4-479E-9020-B9C7EC8E0543}"/>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104828EF-7495-4342-9568-80A1D44B8A08}"/>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B6EAD7D-D046-4DF1-8864-E6346F14B8B7}"/>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93F157AA-473C-4E83-BDEF-F455E07F5929}"/>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F09A971-55EF-4C7A-AFC9-D50AD23B2D05}"/>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4DCC32C-01C1-4501-A675-83001BF3E36C}"/>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64B9EF5-99A9-4856-ADBE-D1FA90F17520}"/>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CEDE368E-713E-4B39-B4EF-CFB095B6AB23}"/>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33C3E5F-0EDE-4DA9-828C-5D72E0C8BD3F}"/>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C37956A-C3A3-4E85-830B-80B887C235B4}"/>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85E75FFC-3ECB-4EBA-BA2C-8A587E05708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7335DF96-AA12-49AB-BF45-F22C41294B23}"/>
            </a:ext>
          </a:extLst>
        </xdr:cNvPr>
        <xdr:cNvCxnSpPr/>
      </xdr:nvCxnSpPr>
      <xdr:spPr>
        <a:xfrm flipV="1">
          <a:off x="9429115" y="9718749"/>
          <a:ext cx="0" cy="1318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ED5F1DD5-3851-4718-8A33-DC919830919C}"/>
            </a:ext>
          </a:extLst>
        </xdr:cNvPr>
        <xdr:cNvSpPr txBox="1"/>
      </xdr:nvSpPr>
      <xdr:spPr>
        <a:xfrm>
          <a:off x="9467850" y="1104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AC972966-5D56-45E7-8159-4348A38FA019}"/>
            </a:ext>
          </a:extLst>
        </xdr:cNvPr>
        <xdr:cNvCxnSpPr/>
      </xdr:nvCxnSpPr>
      <xdr:spPr>
        <a:xfrm>
          <a:off x="9356090" y="1103755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887FABD-7434-4792-9345-D24BADD40F8B}"/>
            </a:ext>
          </a:extLst>
        </xdr:cNvPr>
        <xdr:cNvSpPr txBox="1"/>
      </xdr:nvSpPr>
      <xdr:spPr>
        <a:xfrm>
          <a:off x="9467850" y="94901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96397430-5CFA-4079-9B16-F6F84CAFB3B1}"/>
            </a:ext>
          </a:extLst>
        </xdr:cNvPr>
        <xdr:cNvCxnSpPr/>
      </xdr:nvCxnSpPr>
      <xdr:spPr>
        <a:xfrm>
          <a:off x="9356090" y="9718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DCEE6A0-E273-4992-8D74-8C9869AA2BDB}"/>
            </a:ext>
          </a:extLst>
        </xdr:cNvPr>
        <xdr:cNvSpPr txBox="1"/>
      </xdr:nvSpPr>
      <xdr:spPr>
        <a:xfrm>
          <a:off x="9467850" y="105093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3500FD39-6219-49A3-9B0A-4B99B1808B07}"/>
            </a:ext>
          </a:extLst>
        </xdr:cNvPr>
        <xdr:cNvSpPr/>
      </xdr:nvSpPr>
      <xdr:spPr>
        <a:xfrm>
          <a:off x="9394190" y="10652169"/>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6C8BBC97-09F2-4F49-BB76-D32051A99C36}"/>
            </a:ext>
          </a:extLst>
        </xdr:cNvPr>
        <xdr:cNvSpPr/>
      </xdr:nvSpPr>
      <xdr:spPr>
        <a:xfrm>
          <a:off x="8632190" y="1066726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47849480-15EC-4CEF-B85B-15941D2F1879}"/>
            </a:ext>
          </a:extLst>
        </xdr:cNvPr>
        <xdr:cNvSpPr/>
      </xdr:nvSpPr>
      <xdr:spPr>
        <a:xfrm>
          <a:off x="7846060" y="1068086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D9A4C038-0A47-46A9-9188-BF98A9CECA48}"/>
            </a:ext>
          </a:extLst>
        </xdr:cNvPr>
        <xdr:cNvSpPr/>
      </xdr:nvSpPr>
      <xdr:spPr>
        <a:xfrm>
          <a:off x="7029450" y="106864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7A6E8E69-52A0-479E-A041-46A0B59F996D}"/>
            </a:ext>
          </a:extLst>
        </xdr:cNvPr>
        <xdr:cNvSpPr/>
      </xdr:nvSpPr>
      <xdr:spPr>
        <a:xfrm>
          <a:off x="6231890" y="1068097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4B3C381-BE7A-4959-BFA5-1292AB80C5A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5206869-88B7-46F5-82AC-865E856A461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04FDFE9-2DD6-4966-A552-F75D536689FD}"/>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F32D928-88C8-4E81-88D3-B83336957FF7}"/>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CC0D6C2-A1DE-4E9E-86C5-1B0D3B467C5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71250</xdr:rowOff>
    </xdr:from>
    <xdr:to>
      <xdr:col>55</xdr:col>
      <xdr:colOff>50800</xdr:colOff>
      <xdr:row>63</xdr:row>
      <xdr:rowOff>1400</xdr:rowOff>
    </xdr:to>
    <xdr:sp macro="" textlink="">
      <xdr:nvSpPr>
        <xdr:cNvPr id="246" name="楕円 245">
          <a:extLst>
            <a:ext uri="{FF2B5EF4-FFF2-40B4-BE49-F238E27FC236}">
              <a16:creationId xmlns:a16="http://schemas.microsoft.com/office/drawing/2014/main" id="{5E8BBCFA-F47B-4BD8-981F-D75762885570}"/>
            </a:ext>
          </a:extLst>
        </xdr:cNvPr>
        <xdr:cNvSpPr/>
      </xdr:nvSpPr>
      <xdr:spPr>
        <a:xfrm>
          <a:off x="9394190" y="1069924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49677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5F7182D-4D02-4A49-B980-BC707494FD0B}"/>
            </a:ext>
          </a:extLst>
        </xdr:cNvPr>
        <xdr:cNvSpPr txBox="1"/>
      </xdr:nvSpPr>
      <xdr:spPr>
        <a:xfrm>
          <a:off x="9467850" y="10683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86156</xdr:rowOff>
    </xdr:from>
    <xdr:to>
      <xdr:col>50</xdr:col>
      <xdr:colOff>165100</xdr:colOff>
      <xdr:row>63</xdr:row>
      <xdr:rowOff>16306</xdr:rowOff>
    </xdr:to>
    <xdr:sp macro="" textlink="">
      <xdr:nvSpPr>
        <xdr:cNvPr id="248" name="楕円 247">
          <a:extLst>
            <a:ext uri="{FF2B5EF4-FFF2-40B4-BE49-F238E27FC236}">
              <a16:creationId xmlns:a16="http://schemas.microsoft.com/office/drawing/2014/main" id="{B3249EA9-8106-4C6A-9A29-4616D9D0B938}"/>
            </a:ext>
          </a:extLst>
        </xdr:cNvPr>
        <xdr:cNvSpPr/>
      </xdr:nvSpPr>
      <xdr:spPr>
        <a:xfrm>
          <a:off x="8632190" y="1071796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122050</xdr:rowOff>
    </xdr:from>
    <xdr:to>
      <xdr:col>55</xdr:col>
      <xdr:colOff>0</xdr:colOff>
      <xdr:row>62</xdr:row>
      <xdr:rowOff>136956</xdr:rowOff>
    </xdr:to>
    <xdr:cxnSp macro="">
      <xdr:nvCxnSpPr>
        <xdr:cNvPr id="249" name="直線コネクタ 248">
          <a:extLst>
            <a:ext uri="{FF2B5EF4-FFF2-40B4-BE49-F238E27FC236}">
              <a16:creationId xmlns:a16="http://schemas.microsoft.com/office/drawing/2014/main" id="{FE14269B-212D-4F15-AAEF-7B028C396077}"/>
            </a:ext>
          </a:extLst>
        </xdr:cNvPr>
        <xdr:cNvCxnSpPr/>
      </xdr:nvCxnSpPr>
      <xdr:spPr>
        <a:xfrm flipV="1">
          <a:off x="8686800" y="10753855"/>
          <a:ext cx="742950" cy="9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96895</xdr:rowOff>
    </xdr:from>
    <xdr:to>
      <xdr:col>46</xdr:col>
      <xdr:colOff>38100</xdr:colOff>
      <xdr:row>63</xdr:row>
      <xdr:rowOff>27045</xdr:rowOff>
    </xdr:to>
    <xdr:sp macro="" textlink="">
      <xdr:nvSpPr>
        <xdr:cNvPr id="250" name="楕円 249">
          <a:extLst>
            <a:ext uri="{FF2B5EF4-FFF2-40B4-BE49-F238E27FC236}">
              <a16:creationId xmlns:a16="http://schemas.microsoft.com/office/drawing/2014/main" id="{7703801A-9C86-4BE2-8BA0-A41F4C4AD341}"/>
            </a:ext>
          </a:extLst>
        </xdr:cNvPr>
        <xdr:cNvSpPr/>
      </xdr:nvSpPr>
      <xdr:spPr>
        <a:xfrm>
          <a:off x="7846060" y="107229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136956</xdr:rowOff>
    </xdr:from>
    <xdr:to>
      <xdr:col>50</xdr:col>
      <xdr:colOff>114300</xdr:colOff>
      <xdr:row>62</xdr:row>
      <xdr:rowOff>147695</xdr:rowOff>
    </xdr:to>
    <xdr:cxnSp macro="">
      <xdr:nvCxnSpPr>
        <xdr:cNvPr id="251" name="直線コネクタ 250">
          <a:extLst>
            <a:ext uri="{FF2B5EF4-FFF2-40B4-BE49-F238E27FC236}">
              <a16:creationId xmlns:a16="http://schemas.microsoft.com/office/drawing/2014/main" id="{BE325F9E-9035-40FC-9AF0-B9C2207B9EBC}"/>
            </a:ext>
          </a:extLst>
        </xdr:cNvPr>
        <xdr:cNvCxnSpPr/>
      </xdr:nvCxnSpPr>
      <xdr:spPr>
        <a:xfrm flipV="1">
          <a:off x="7889240" y="10763046"/>
          <a:ext cx="797560" cy="1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111107</xdr:rowOff>
    </xdr:from>
    <xdr:to>
      <xdr:col>41</xdr:col>
      <xdr:colOff>101600</xdr:colOff>
      <xdr:row>63</xdr:row>
      <xdr:rowOff>41257</xdr:rowOff>
    </xdr:to>
    <xdr:sp macro="" textlink="">
      <xdr:nvSpPr>
        <xdr:cNvPr id="252" name="楕円 251">
          <a:extLst>
            <a:ext uri="{FF2B5EF4-FFF2-40B4-BE49-F238E27FC236}">
              <a16:creationId xmlns:a16="http://schemas.microsoft.com/office/drawing/2014/main" id="{1269C787-7E02-4454-90FC-5DF4A1ABD950}"/>
            </a:ext>
          </a:extLst>
        </xdr:cNvPr>
        <xdr:cNvSpPr/>
      </xdr:nvSpPr>
      <xdr:spPr>
        <a:xfrm>
          <a:off x="7029450" y="1074100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147695</xdr:rowOff>
    </xdr:from>
    <xdr:to>
      <xdr:col>45</xdr:col>
      <xdr:colOff>177800</xdr:colOff>
      <xdr:row>62</xdr:row>
      <xdr:rowOff>161907</xdr:rowOff>
    </xdr:to>
    <xdr:cxnSp macro="">
      <xdr:nvCxnSpPr>
        <xdr:cNvPr id="253" name="直線コネクタ 252">
          <a:extLst>
            <a:ext uri="{FF2B5EF4-FFF2-40B4-BE49-F238E27FC236}">
              <a16:creationId xmlns:a16="http://schemas.microsoft.com/office/drawing/2014/main" id="{6E9E3038-3D93-406B-B7CD-087C31C9C978}"/>
            </a:ext>
          </a:extLst>
        </xdr:cNvPr>
        <xdr:cNvCxnSpPr/>
      </xdr:nvCxnSpPr>
      <xdr:spPr>
        <a:xfrm flipV="1">
          <a:off x="7084060" y="10775690"/>
          <a:ext cx="80518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120906</xdr:rowOff>
    </xdr:from>
    <xdr:to>
      <xdr:col>36</xdr:col>
      <xdr:colOff>165100</xdr:colOff>
      <xdr:row>63</xdr:row>
      <xdr:rowOff>51056</xdr:rowOff>
    </xdr:to>
    <xdr:sp macro="" textlink="">
      <xdr:nvSpPr>
        <xdr:cNvPr id="254" name="楕円 253">
          <a:extLst>
            <a:ext uri="{FF2B5EF4-FFF2-40B4-BE49-F238E27FC236}">
              <a16:creationId xmlns:a16="http://schemas.microsoft.com/office/drawing/2014/main" id="{1E932936-EDE5-4771-B64A-7A8CE44205F2}"/>
            </a:ext>
          </a:extLst>
        </xdr:cNvPr>
        <xdr:cNvSpPr/>
      </xdr:nvSpPr>
      <xdr:spPr>
        <a:xfrm>
          <a:off x="6231890" y="1075271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161907</xdr:rowOff>
    </xdr:from>
    <xdr:to>
      <xdr:col>41</xdr:col>
      <xdr:colOff>50800</xdr:colOff>
      <xdr:row>63</xdr:row>
      <xdr:rowOff>256</xdr:rowOff>
    </xdr:to>
    <xdr:cxnSp macro="">
      <xdr:nvCxnSpPr>
        <xdr:cNvPr id="255" name="直線コネクタ 254">
          <a:extLst>
            <a:ext uri="{FF2B5EF4-FFF2-40B4-BE49-F238E27FC236}">
              <a16:creationId xmlns:a16="http://schemas.microsoft.com/office/drawing/2014/main" id="{CF69EDE1-1D6E-40FF-8968-9346200D4126}"/>
            </a:ext>
          </a:extLst>
        </xdr:cNvPr>
        <xdr:cNvCxnSpPr/>
      </xdr:nvCxnSpPr>
      <xdr:spPr>
        <a:xfrm flipV="1">
          <a:off x="6286500" y="10793712"/>
          <a:ext cx="797560" cy="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E7B6F0A-DCD6-4A47-9A90-E0D350C8402D}"/>
            </a:ext>
          </a:extLst>
        </xdr:cNvPr>
        <xdr:cNvSpPr txBox="1"/>
      </xdr:nvSpPr>
      <xdr:spPr>
        <a:xfrm>
          <a:off x="840126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64ED77BB-6CE4-430D-A30F-CA88F8EBCEB9}"/>
            </a:ext>
          </a:extLst>
        </xdr:cNvPr>
        <xdr:cNvSpPr txBox="1"/>
      </xdr:nvSpPr>
      <xdr:spPr>
        <a:xfrm>
          <a:off x="7610690" y="1045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EFF18D0-DC65-416C-86B0-8939B335AC53}"/>
            </a:ext>
          </a:extLst>
        </xdr:cNvPr>
        <xdr:cNvSpPr txBox="1"/>
      </xdr:nvSpPr>
      <xdr:spPr>
        <a:xfrm>
          <a:off x="6822655" y="10467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0129614-3BA9-4CE3-AB42-21B628F4AF8A}"/>
            </a:ext>
          </a:extLst>
        </xdr:cNvPr>
        <xdr:cNvSpPr txBox="1"/>
      </xdr:nvSpPr>
      <xdr:spPr>
        <a:xfrm>
          <a:off x="6007950" y="10458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7433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842026F2-7375-4EE4-826C-917B9E26C7BF}"/>
            </a:ext>
          </a:extLst>
        </xdr:cNvPr>
        <xdr:cNvSpPr txBox="1"/>
      </xdr:nvSpPr>
      <xdr:spPr>
        <a:xfrm>
          <a:off x="8401265" y="1081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18172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5CBA6375-6E71-41FB-A812-2AEEF9185D28}"/>
            </a:ext>
          </a:extLst>
        </xdr:cNvPr>
        <xdr:cNvSpPr txBox="1"/>
      </xdr:nvSpPr>
      <xdr:spPr>
        <a:xfrm>
          <a:off x="7610690" y="10823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32384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1D881A87-F9F5-4A02-BC50-D5F777667B4F}"/>
            </a:ext>
          </a:extLst>
        </xdr:cNvPr>
        <xdr:cNvSpPr txBox="1"/>
      </xdr:nvSpPr>
      <xdr:spPr>
        <a:xfrm>
          <a:off x="6822655" y="1083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42183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60C81E6-6809-49B4-B19F-C79DAB4E27C7}"/>
            </a:ext>
          </a:extLst>
        </xdr:cNvPr>
        <xdr:cNvSpPr txBox="1"/>
      </xdr:nvSpPr>
      <xdr:spPr>
        <a:xfrm>
          <a:off x="6007950" y="1084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A8DF72D-595B-45ED-9005-09AE38AF36B6}"/>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DD840ED-466A-4A4D-9B64-5D12B46AACF3}"/>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6621118-A649-4660-AD0C-2414094ECE0E}"/>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72B2B84-6550-4AD6-AC4B-A610D52BA46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DD28A05-3562-4C71-88F8-756C8E985DF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E7F3626-A272-4053-96ED-7260B151A1D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C8295EE-45C1-42B0-8645-BD3EE4BC465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CAC01CF-71AF-4CD8-B03F-E9C68E810201}"/>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84CF352A-BB86-4776-B596-ADAC7A2E8CF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72ABFAEA-A28C-45DA-A225-ADFCCD3A8B4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C8686B05-14D1-4659-B1B8-55BBDAA43534}"/>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7CD7C30B-793C-410F-A01E-CF7717B28599}"/>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356886AD-4D14-462E-AD4E-3FEC8F4892D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EE6C31F7-44BA-4F75-AB1F-06FC97066B0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D9C23331-418D-46B2-86A5-2F3033AF2FB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5460F705-CA38-4341-8B98-143503EE3BB9}"/>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171DD71E-DDFA-41AB-84BA-A13882EA0C0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8A9472DB-CDC2-413F-AAFE-50C9ADC18636}"/>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4AC908A5-D6DD-4D60-B4B0-EA4F4C9E9A67}"/>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60F34DBC-E5C8-452F-BD19-333284007A9F}"/>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8EF39113-1B2E-4C83-B320-A6F04DA9EC0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2933C0E-6008-4482-9A8B-375D1101AFA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196BAC0-67D2-4497-A052-1E1ECEC42C8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9C31FB5F-F436-48AF-A9A4-126B0663FB56}"/>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44FDF09-3D48-4E79-826A-AFC3C63080A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52CDB088-0888-41BD-90F5-2A3BB655C8B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686F80E2-1162-49F5-9787-EBF58C0174D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28399D5D-593B-489C-B7BB-EAF1CD594D83}"/>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D624B1CD-86B1-4D43-ACB5-3B8F34568D4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4BD5747-B9D9-4C7B-957C-A43910ECC5C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7F9975DD-29DF-4A81-BAC2-C7C2CA39F25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8BF5F303-86CC-4C5B-8147-FDDF6F9A6E5B}"/>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792E1ECB-79E6-4F55-8B90-C03762483A8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595D67EB-00D3-4C53-8FCB-E4C888A5DAA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92C6940F-57D3-4C8B-8204-96960059019A}"/>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A0EA1ADB-0952-41DE-9CE2-382F19AD2F2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65C92C65-8D54-4A19-AB84-25FB501557B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F95DDEE5-4693-4BE1-887B-250CBFCE2C2C}"/>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8DDA48FF-0B7B-414E-81BE-055BE27CA3A6}"/>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5F70C638-055E-417C-A975-D076DEF32E10}"/>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4" name="正方形/長方形 303">
          <a:extLst>
            <a:ext uri="{FF2B5EF4-FFF2-40B4-BE49-F238E27FC236}">
              <a16:creationId xmlns:a16="http://schemas.microsoft.com/office/drawing/2014/main" id="{1B9CD1AB-FDB8-4A58-8856-DCB2FCC47B6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5" name="正方形/長方形 304">
          <a:extLst>
            <a:ext uri="{FF2B5EF4-FFF2-40B4-BE49-F238E27FC236}">
              <a16:creationId xmlns:a16="http://schemas.microsoft.com/office/drawing/2014/main" id="{8A1AFB8C-001F-4979-9956-8D9676E24515}"/>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6" name="正方形/長方形 305">
          <a:extLst>
            <a:ext uri="{FF2B5EF4-FFF2-40B4-BE49-F238E27FC236}">
              <a16:creationId xmlns:a16="http://schemas.microsoft.com/office/drawing/2014/main" id="{ECEE2160-253F-4AE4-B242-17889ECC86AA}"/>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7" name="正方形/長方形 306">
          <a:extLst>
            <a:ext uri="{FF2B5EF4-FFF2-40B4-BE49-F238E27FC236}">
              <a16:creationId xmlns:a16="http://schemas.microsoft.com/office/drawing/2014/main" id="{E55B9067-8FDC-48CC-BE18-365FCDA1AC7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8" name="正方形/長方形 307">
          <a:extLst>
            <a:ext uri="{FF2B5EF4-FFF2-40B4-BE49-F238E27FC236}">
              <a16:creationId xmlns:a16="http://schemas.microsoft.com/office/drawing/2014/main" id="{B79E9125-A045-4653-B656-021E7AB8BF0D}"/>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9" name="正方形/長方形 308">
          <a:extLst>
            <a:ext uri="{FF2B5EF4-FFF2-40B4-BE49-F238E27FC236}">
              <a16:creationId xmlns:a16="http://schemas.microsoft.com/office/drawing/2014/main" id="{A5D88111-B39B-4C6C-99B7-ED7B2F259F40}"/>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0" name="正方形/長方形 309">
          <a:extLst>
            <a:ext uri="{FF2B5EF4-FFF2-40B4-BE49-F238E27FC236}">
              <a16:creationId xmlns:a16="http://schemas.microsoft.com/office/drawing/2014/main" id="{4BD5D250-1145-4903-A0D3-CB7DBC6B6EE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1" name="正方形/長方形 310">
          <a:extLst>
            <a:ext uri="{FF2B5EF4-FFF2-40B4-BE49-F238E27FC236}">
              <a16:creationId xmlns:a16="http://schemas.microsoft.com/office/drawing/2014/main" id="{9137F34F-B76F-4E82-B686-10CA5CA47362}"/>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2" name="正方形/長方形 311">
          <a:extLst>
            <a:ext uri="{FF2B5EF4-FFF2-40B4-BE49-F238E27FC236}">
              <a16:creationId xmlns:a16="http://schemas.microsoft.com/office/drawing/2014/main" id="{BDABB567-8DD2-4B17-82FB-3F5F7B2F005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3" name="正方形/長方形 312">
          <a:extLst>
            <a:ext uri="{FF2B5EF4-FFF2-40B4-BE49-F238E27FC236}">
              <a16:creationId xmlns:a16="http://schemas.microsoft.com/office/drawing/2014/main" id="{AFDA4F68-56C0-4078-858E-FDD2B4CB875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4" name="正方形/長方形 313">
          <a:extLst>
            <a:ext uri="{FF2B5EF4-FFF2-40B4-BE49-F238E27FC236}">
              <a16:creationId xmlns:a16="http://schemas.microsoft.com/office/drawing/2014/main" id="{73CBBD0F-2F74-4232-A3AA-0709C8B167B8}"/>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5" name="正方形/長方形 314">
          <a:extLst>
            <a:ext uri="{FF2B5EF4-FFF2-40B4-BE49-F238E27FC236}">
              <a16:creationId xmlns:a16="http://schemas.microsoft.com/office/drawing/2014/main" id="{259BC43D-3448-4F3E-992E-9D2055DC848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6" name="正方形/長方形 315">
          <a:extLst>
            <a:ext uri="{FF2B5EF4-FFF2-40B4-BE49-F238E27FC236}">
              <a16:creationId xmlns:a16="http://schemas.microsoft.com/office/drawing/2014/main" id="{4F8C40DE-8295-4397-A13F-20C517BEDC95}"/>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7" name="正方形/長方形 316">
          <a:extLst>
            <a:ext uri="{FF2B5EF4-FFF2-40B4-BE49-F238E27FC236}">
              <a16:creationId xmlns:a16="http://schemas.microsoft.com/office/drawing/2014/main" id="{160D04F8-7556-4794-803F-D699A012447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8" name="正方形/長方形 317">
          <a:extLst>
            <a:ext uri="{FF2B5EF4-FFF2-40B4-BE49-F238E27FC236}">
              <a16:creationId xmlns:a16="http://schemas.microsoft.com/office/drawing/2014/main" id="{5EB5A127-7E11-4BC3-A256-DA256276851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9" name="正方形/長方形 318">
          <a:extLst>
            <a:ext uri="{FF2B5EF4-FFF2-40B4-BE49-F238E27FC236}">
              <a16:creationId xmlns:a16="http://schemas.microsoft.com/office/drawing/2014/main" id="{1A00069C-97C8-4DFA-9663-8C2ED6E8A37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0" name="テキスト ボックス 319">
          <a:extLst>
            <a:ext uri="{FF2B5EF4-FFF2-40B4-BE49-F238E27FC236}">
              <a16:creationId xmlns:a16="http://schemas.microsoft.com/office/drawing/2014/main" id="{F3605821-0A12-4300-BD13-7D5EDD73D40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1" name="直線コネクタ 320">
          <a:extLst>
            <a:ext uri="{FF2B5EF4-FFF2-40B4-BE49-F238E27FC236}">
              <a16:creationId xmlns:a16="http://schemas.microsoft.com/office/drawing/2014/main" id="{D0932244-156C-40CF-B1CB-39C2948A5BBB}"/>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2" name="テキスト ボックス 321">
          <a:extLst>
            <a:ext uri="{FF2B5EF4-FFF2-40B4-BE49-F238E27FC236}">
              <a16:creationId xmlns:a16="http://schemas.microsoft.com/office/drawing/2014/main" id="{2C0A65ED-8BC8-42B7-BC43-8E288E612C92}"/>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3" name="直線コネクタ 322">
          <a:extLst>
            <a:ext uri="{FF2B5EF4-FFF2-40B4-BE49-F238E27FC236}">
              <a16:creationId xmlns:a16="http://schemas.microsoft.com/office/drawing/2014/main" id="{000F268E-D95E-4E0F-813C-B5FC3D538622}"/>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4" name="テキスト ボックス 323">
          <a:extLst>
            <a:ext uri="{FF2B5EF4-FFF2-40B4-BE49-F238E27FC236}">
              <a16:creationId xmlns:a16="http://schemas.microsoft.com/office/drawing/2014/main" id="{AC2ECAE5-DB29-40E0-B888-021EED585B37}"/>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5" name="直線コネクタ 324">
          <a:extLst>
            <a:ext uri="{FF2B5EF4-FFF2-40B4-BE49-F238E27FC236}">
              <a16:creationId xmlns:a16="http://schemas.microsoft.com/office/drawing/2014/main" id="{E35B3949-D6A5-48FF-8A35-87BEF6A58FF0}"/>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6" name="テキスト ボックス 325">
          <a:extLst>
            <a:ext uri="{FF2B5EF4-FFF2-40B4-BE49-F238E27FC236}">
              <a16:creationId xmlns:a16="http://schemas.microsoft.com/office/drawing/2014/main" id="{A024CDCE-3978-4E0E-935C-D207E18B1513}"/>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7" name="直線コネクタ 326">
          <a:extLst>
            <a:ext uri="{FF2B5EF4-FFF2-40B4-BE49-F238E27FC236}">
              <a16:creationId xmlns:a16="http://schemas.microsoft.com/office/drawing/2014/main" id="{ABE89F9D-59A3-4E2C-B855-D3D9323916DA}"/>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8" name="テキスト ボックス 327">
          <a:extLst>
            <a:ext uri="{FF2B5EF4-FFF2-40B4-BE49-F238E27FC236}">
              <a16:creationId xmlns:a16="http://schemas.microsoft.com/office/drawing/2014/main" id="{A20E3657-8770-44DE-8DCF-25AA1E7BB8F6}"/>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9" name="直線コネクタ 328">
          <a:extLst>
            <a:ext uri="{FF2B5EF4-FFF2-40B4-BE49-F238E27FC236}">
              <a16:creationId xmlns:a16="http://schemas.microsoft.com/office/drawing/2014/main" id="{B5AAC084-F44B-47E6-9730-B18CBF9A5C0B}"/>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30" name="テキスト ボックス 329">
          <a:extLst>
            <a:ext uri="{FF2B5EF4-FFF2-40B4-BE49-F238E27FC236}">
              <a16:creationId xmlns:a16="http://schemas.microsoft.com/office/drawing/2014/main" id="{44CD7F47-9BC0-494B-9F03-92D3BE83FDF3}"/>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1" name="直線コネクタ 330">
          <a:extLst>
            <a:ext uri="{FF2B5EF4-FFF2-40B4-BE49-F238E27FC236}">
              <a16:creationId xmlns:a16="http://schemas.microsoft.com/office/drawing/2014/main" id="{CF5701A7-773A-4AB2-80AD-EF08EA071CA2}"/>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2" name="テキスト ボックス 331">
          <a:extLst>
            <a:ext uri="{FF2B5EF4-FFF2-40B4-BE49-F238E27FC236}">
              <a16:creationId xmlns:a16="http://schemas.microsoft.com/office/drawing/2014/main" id="{8807F24B-90C2-44C0-B60B-2DF2F4783C5B}"/>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3" name="直線コネクタ 332">
          <a:extLst>
            <a:ext uri="{FF2B5EF4-FFF2-40B4-BE49-F238E27FC236}">
              <a16:creationId xmlns:a16="http://schemas.microsoft.com/office/drawing/2014/main" id="{D4F9B424-5158-4E62-9812-20C6A43E4B5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4" name="テキスト ボックス 333">
          <a:extLst>
            <a:ext uri="{FF2B5EF4-FFF2-40B4-BE49-F238E27FC236}">
              <a16:creationId xmlns:a16="http://schemas.microsoft.com/office/drawing/2014/main" id="{6A8A8F57-ABFA-4A79-86B4-74ADF026F3D8}"/>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5" name="【学校施設】&#10;有形固定資産減価償却率グラフ枠">
          <a:extLst>
            <a:ext uri="{FF2B5EF4-FFF2-40B4-BE49-F238E27FC236}">
              <a16:creationId xmlns:a16="http://schemas.microsoft.com/office/drawing/2014/main" id="{9B91C669-92AA-4A75-B6D3-93675CA80074}"/>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336" name="直線コネクタ 335">
          <a:extLst>
            <a:ext uri="{FF2B5EF4-FFF2-40B4-BE49-F238E27FC236}">
              <a16:creationId xmlns:a16="http://schemas.microsoft.com/office/drawing/2014/main" id="{7024D125-AD05-44B1-9138-38F0965FAFD9}"/>
            </a:ext>
          </a:extLst>
        </xdr:cNvPr>
        <xdr:cNvCxnSpPr/>
      </xdr:nvCxnSpPr>
      <xdr:spPr>
        <a:xfrm flipV="1">
          <a:off x="14703424"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7" name="【学校施設】&#10;有形固定資産減価償却率最小値テキスト">
          <a:extLst>
            <a:ext uri="{FF2B5EF4-FFF2-40B4-BE49-F238E27FC236}">
              <a16:creationId xmlns:a16="http://schemas.microsoft.com/office/drawing/2014/main" id="{1F5FD6FA-515A-48A8-B63D-E14ECE03BDAB}"/>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8" name="直線コネクタ 337">
          <a:extLst>
            <a:ext uri="{FF2B5EF4-FFF2-40B4-BE49-F238E27FC236}">
              <a16:creationId xmlns:a16="http://schemas.microsoft.com/office/drawing/2014/main" id="{610E7D75-3ACF-4255-924C-C09552C5AD28}"/>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339" name="【学校施設】&#10;有形固定資産減価償却率最大値テキスト">
          <a:extLst>
            <a:ext uri="{FF2B5EF4-FFF2-40B4-BE49-F238E27FC236}">
              <a16:creationId xmlns:a16="http://schemas.microsoft.com/office/drawing/2014/main" id="{20A27820-BAD8-4BC9-AFD1-459872331DEA}"/>
            </a:ext>
          </a:extLst>
        </xdr:cNvPr>
        <xdr:cNvSpPr txBox="1"/>
      </xdr:nvSpPr>
      <xdr:spPr>
        <a:xfrm>
          <a:off x="1474216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340" name="直線コネクタ 339">
          <a:extLst>
            <a:ext uri="{FF2B5EF4-FFF2-40B4-BE49-F238E27FC236}">
              <a16:creationId xmlns:a16="http://schemas.microsoft.com/office/drawing/2014/main" id="{CCE4671B-E141-4A96-B299-506605D27B47}"/>
            </a:ext>
          </a:extLst>
        </xdr:cNvPr>
        <xdr:cNvCxnSpPr/>
      </xdr:nvCxnSpPr>
      <xdr:spPr>
        <a:xfrm>
          <a:off x="14611350" y="959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341" name="【学校施設】&#10;有形固定資産減価償却率平均値テキスト">
          <a:extLst>
            <a:ext uri="{FF2B5EF4-FFF2-40B4-BE49-F238E27FC236}">
              <a16:creationId xmlns:a16="http://schemas.microsoft.com/office/drawing/2014/main" id="{260848D0-4178-4312-973E-AD0FBE2FB3EC}"/>
            </a:ext>
          </a:extLst>
        </xdr:cNvPr>
        <xdr:cNvSpPr txBox="1"/>
      </xdr:nvSpPr>
      <xdr:spPr>
        <a:xfrm>
          <a:off x="14742160" y="10200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342" name="フローチャート: 判断 341">
          <a:extLst>
            <a:ext uri="{FF2B5EF4-FFF2-40B4-BE49-F238E27FC236}">
              <a16:creationId xmlns:a16="http://schemas.microsoft.com/office/drawing/2014/main" id="{2176FF7D-009E-4F10-909B-0757B7A1F55B}"/>
            </a:ext>
          </a:extLst>
        </xdr:cNvPr>
        <xdr:cNvSpPr/>
      </xdr:nvSpPr>
      <xdr:spPr>
        <a:xfrm>
          <a:off x="14649450" y="103428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343" name="フローチャート: 判断 342">
          <a:extLst>
            <a:ext uri="{FF2B5EF4-FFF2-40B4-BE49-F238E27FC236}">
              <a16:creationId xmlns:a16="http://schemas.microsoft.com/office/drawing/2014/main" id="{B4FC82BF-58D3-4723-B7CE-24A207753C9E}"/>
            </a:ext>
          </a:extLst>
        </xdr:cNvPr>
        <xdr:cNvSpPr/>
      </xdr:nvSpPr>
      <xdr:spPr>
        <a:xfrm>
          <a:off x="13887450" y="103085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344" name="フローチャート: 判断 343">
          <a:extLst>
            <a:ext uri="{FF2B5EF4-FFF2-40B4-BE49-F238E27FC236}">
              <a16:creationId xmlns:a16="http://schemas.microsoft.com/office/drawing/2014/main" id="{3F91B90A-8508-4CC1-A192-17FC9B304678}"/>
            </a:ext>
          </a:extLst>
        </xdr:cNvPr>
        <xdr:cNvSpPr/>
      </xdr:nvSpPr>
      <xdr:spPr>
        <a:xfrm>
          <a:off x="13089890" y="102933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345" name="フローチャート: 判断 344">
          <a:extLst>
            <a:ext uri="{FF2B5EF4-FFF2-40B4-BE49-F238E27FC236}">
              <a16:creationId xmlns:a16="http://schemas.microsoft.com/office/drawing/2014/main" id="{CBD529AC-717C-4871-AB40-667FA8758E89}"/>
            </a:ext>
          </a:extLst>
        </xdr:cNvPr>
        <xdr:cNvSpPr/>
      </xdr:nvSpPr>
      <xdr:spPr>
        <a:xfrm>
          <a:off x="12303760" y="10289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346" name="フローチャート: 判断 345">
          <a:extLst>
            <a:ext uri="{FF2B5EF4-FFF2-40B4-BE49-F238E27FC236}">
              <a16:creationId xmlns:a16="http://schemas.microsoft.com/office/drawing/2014/main" id="{500043C4-1215-4BE4-BE12-5817DB46B9A0}"/>
            </a:ext>
          </a:extLst>
        </xdr:cNvPr>
        <xdr:cNvSpPr/>
      </xdr:nvSpPr>
      <xdr:spPr>
        <a:xfrm>
          <a:off x="11487150" y="102514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2EE9FE6B-3732-49D3-AC56-35B02FDA6C7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C17A48BC-79E8-4ADB-BB14-F717E7637FB5}"/>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669B8959-A972-4CBF-AEA4-B1A3E4FEE996}"/>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8DF90979-4C79-40F5-9FCA-E2C3B332A73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05E47D89-7000-4F91-B2C8-D247E761180A}"/>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44450</xdr:rowOff>
    </xdr:from>
    <xdr:to>
      <xdr:col>85</xdr:col>
      <xdr:colOff>177800</xdr:colOff>
      <xdr:row>62</xdr:row>
      <xdr:rowOff>146050</xdr:rowOff>
    </xdr:to>
    <xdr:sp macro="" textlink="">
      <xdr:nvSpPr>
        <xdr:cNvPr id="352" name="楕円 351">
          <a:extLst>
            <a:ext uri="{FF2B5EF4-FFF2-40B4-BE49-F238E27FC236}">
              <a16:creationId xmlns:a16="http://schemas.microsoft.com/office/drawing/2014/main" id="{B24E7483-B78E-4DE1-B6D8-D6BB031FDB7F}"/>
            </a:ext>
          </a:extLst>
        </xdr:cNvPr>
        <xdr:cNvSpPr/>
      </xdr:nvSpPr>
      <xdr:spPr>
        <a:xfrm>
          <a:off x="14649450" y="106762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22877</xdr:rowOff>
    </xdr:from>
    <xdr:ext cx="405111" cy="259045"/>
    <xdr:sp macro="" textlink="">
      <xdr:nvSpPr>
        <xdr:cNvPr id="353" name="【学校施設】&#10;有形固定資産減価償却率該当値テキスト">
          <a:extLst>
            <a:ext uri="{FF2B5EF4-FFF2-40B4-BE49-F238E27FC236}">
              <a16:creationId xmlns:a16="http://schemas.microsoft.com/office/drawing/2014/main" id="{9E31BD89-66BF-49CB-A4E2-CE536CF116C3}"/>
            </a:ext>
          </a:extLst>
        </xdr:cNvPr>
        <xdr:cNvSpPr txBox="1"/>
      </xdr:nvSpPr>
      <xdr:spPr>
        <a:xfrm>
          <a:off x="14742160"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4445</xdr:rowOff>
    </xdr:from>
    <xdr:to>
      <xdr:col>81</xdr:col>
      <xdr:colOff>101600</xdr:colOff>
      <xdr:row>62</xdr:row>
      <xdr:rowOff>106045</xdr:rowOff>
    </xdr:to>
    <xdr:sp macro="" textlink="">
      <xdr:nvSpPr>
        <xdr:cNvPr id="354" name="楕円 353">
          <a:extLst>
            <a:ext uri="{FF2B5EF4-FFF2-40B4-BE49-F238E27FC236}">
              <a16:creationId xmlns:a16="http://schemas.microsoft.com/office/drawing/2014/main" id="{EEDBA647-6394-4663-8861-C87608A3EE70}"/>
            </a:ext>
          </a:extLst>
        </xdr:cNvPr>
        <xdr:cNvSpPr/>
      </xdr:nvSpPr>
      <xdr:spPr>
        <a:xfrm>
          <a:off x="13887450" y="106362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55245</xdr:rowOff>
    </xdr:from>
    <xdr:to>
      <xdr:col>85</xdr:col>
      <xdr:colOff>127000</xdr:colOff>
      <xdr:row>62</xdr:row>
      <xdr:rowOff>95250</xdr:rowOff>
    </xdr:to>
    <xdr:cxnSp macro="">
      <xdr:nvCxnSpPr>
        <xdr:cNvPr id="355" name="直線コネクタ 354">
          <a:extLst>
            <a:ext uri="{FF2B5EF4-FFF2-40B4-BE49-F238E27FC236}">
              <a16:creationId xmlns:a16="http://schemas.microsoft.com/office/drawing/2014/main" id="{30C5BFAD-66C4-4D86-995D-6CFEBA66C682}"/>
            </a:ext>
          </a:extLst>
        </xdr:cNvPr>
        <xdr:cNvCxnSpPr/>
      </xdr:nvCxnSpPr>
      <xdr:spPr>
        <a:xfrm>
          <a:off x="13942060" y="10688955"/>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17780</xdr:rowOff>
    </xdr:from>
    <xdr:to>
      <xdr:col>76</xdr:col>
      <xdr:colOff>165100</xdr:colOff>
      <xdr:row>62</xdr:row>
      <xdr:rowOff>119380</xdr:rowOff>
    </xdr:to>
    <xdr:sp macro="" textlink="">
      <xdr:nvSpPr>
        <xdr:cNvPr id="356" name="楕円 355">
          <a:extLst>
            <a:ext uri="{FF2B5EF4-FFF2-40B4-BE49-F238E27FC236}">
              <a16:creationId xmlns:a16="http://schemas.microsoft.com/office/drawing/2014/main" id="{0BF579E4-525B-4EF0-8AED-F4E295C9FC64}"/>
            </a:ext>
          </a:extLst>
        </xdr:cNvPr>
        <xdr:cNvSpPr/>
      </xdr:nvSpPr>
      <xdr:spPr>
        <a:xfrm>
          <a:off x="13089890" y="106514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55245</xdr:rowOff>
    </xdr:from>
    <xdr:to>
      <xdr:col>81</xdr:col>
      <xdr:colOff>50800</xdr:colOff>
      <xdr:row>62</xdr:row>
      <xdr:rowOff>68580</xdr:rowOff>
    </xdr:to>
    <xdr:cxnSp macro="">
      <xdr:nvCxnSpPr>
        <xdr:cNvPr id="357" name="直線コネクタ 356">
          <a:extLst>
            <a:ext uri="{FF2B5EF4-FFF2-40B4-BE49-F238E27FC236}">
              <a16:creationId xmlns:a16="http://schemas.microsoft.com/office/drawing/2014/main" id="{B561FEC7-4310-43CA-BB34-DF13498E99CB}"/>
            </a:ext>
          </a:extLst>
        </xdr:cNvPr>
        <xdr:cNvCxnSpPr/>
      </xdr:nvCxnSpPr>
      <xdr:spPr>
        <a:xfrm flipV="1">
          <a:off x="13144500" y="1068895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151130</xdr:rowOff>
    </xdr:from>
    <xdr:to>
      <xdr:col>72</xdr:col>
      <xdr:colOff>38100</xdr:colOff>
      <xdr:row>62</xdr:row>
      <xdr:rowOff>81280</xdr:rowOff>
    </xdr:to>
    <xdr:sp macro="" textlink="">
      <xdr:nvSpPr>
        <xdr:cNvPr id="358" name="楕円 357">
          <a:extLst>
            <a:ext uri="{FF2B5EF4-FFF2-40B4-BE49-F238E27FC236}">
              <a16:creationId xmlns:a16="http://schemas.microsoft.com/office/drawing/2014/main" id="{803B418F-0804-4B8B-BFB0-727156DE195F}"/>
            </a:ext>
          </a:extLst>
        </xdr:cNvPr>
        <xdr:cNvSpPr/>
      </xdr:nvSpPr>
      <xdr:spPr>
        <a:xfrm>
          <a:off x="12303760" y="10609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30480</xdr:rowOff>
    </xdr:from>
    <xdr:to>
      <xdr:col>76</xdr:col>
      <xdr:colOff>114300</xdr:colOff>
      <xdr:row>62</xdr:row>
      <xdr:rowOff>68580</xdr:rowOff>
    </xdr:to>
    <xdr:cxnSp macro="">
      <xdr:nvCxnSpPr>
        <xdr:cNvPr id="359" name="直線コネクタ 358">
          <a:extLst>
            <a:ext uri="{FF2B5EF4-FFF2-40B4-BE49-F238E27FC236}">
              <a16:creationId xmlns:a16="http://schemas.microsoft.com/office/drawing/2014/main" id="{1C375DB5-F5C3-45C2-A2F1-6D297F9224CB}"/>
            </a:ext>
          </a:extLst>
        </xdr:cNvPr>
        <xdr:cNvCxnSpPr/>
      </xdr:nvCxnSpPr>
      <xdr:spPr>
        <a:xfrm>
          <a:off x="12346940" y="1065847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122555</xdr:rowOff>
    </xdr:from>
    <xdr:to>
      <xdr:col>67</xdr:col>
      <xdr:colOff>101600</xdr:colOff>
      <xdr:row>62</xdr:row>
      <xdr:rowOff>52705</xdr:rowOff>
    </xdr:to>
    <xdr:sp macro="" textlink="">
      <xdr:nvSpPr>
        <xdr:cNvPr id="360" name="楕円 359">
          <a:extLst>
            <a:ext uri="{FF2B5EF4-FFF2-40B4-BE49-F238E27FC236}">
              <a16:creationId xmlns:a16="http://schemas.microsoft.com/office/drawing/2014/main" id="{014C0762-C47C-41D5-AD73-57D3A9866C48}"/>
            </a:ext>
          </a:extLst>
        </xdr:cNvPr>
        <xdr:cNvSpPr/>
      </xdr:nvSpPr>
      <xdr:spPr>
        <a:xfrm>
          <a:off x="11487150" y="105829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1905</xdr:rowOff>
    </xdr:from>
    <xdr:to>
      <xdr:col>71</xdr:col>
      <xdr:colOff>177800</xdr:colOff>
      <xdr:row>62</xdr:row>
      <xdr:rowOff>30480</xdr:rowOff>
    </xdr:to>
    <xdr:cxnSp macro="">
      <xdr:nvCxnSpPr>
        <xdr:cNvPr id="361" name="直線コネクタ 360">
          <a:extLst>
            <a:ext uri="{FF2B5EF4-FFF2-40B4-BE49-F238E27FC236}">
              <a16:creationId xmlns:a16="http://schemas.microsoft.com/office/drawing/2014/main" id="{27C2DE1E-403A-4A4F-8D27-3D99B757047C}"/>
            </a:ext>
          </a:extLst>
        </xdr:cNvPr>
        <xdr:cNvCxnSpPr/>
      </xdr:nvCxnSpPr>
      <xdr:spPr>
        <a:xfrm>
          <a:off x="11541760" y="10631805"/>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362" name="n_1aveValue【学校施設】&#10;有形固定資産減価償却率">
          <a:extLst>
            <a:ext uri="{FF2B5EF4-FFF2-40B4-BE49-F238E27FC236}">
              <a16:creationId xmlns:a16="http://schemas.microsoft.com/office/drawing/2014/main" id="{00224E9A-118A-4AAD-8D3B-36EFA9ABDACA}"/>
            </a:ext>
          </a:extLst>
        </xdr:cNvPr>
        <xdr:cNvSpPr txBox="1"/>
      </xdr:nvSpPr>
      <xdr:spPr>
        <a:xfrm>
          <a:off x="13738234"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363" name="n_2aveValue【学校施設】&#10;有形固定資産減価償却率">
          <a:extLst>
            <a:ext uri="{FF2B5EF4-FFF2-40B4-BE49-F238E27FC236}">
              <a16:creationId xmlns:a16="http://schemas.microsoft.com/office/drawing/2014/main" id="{E0F83D49-E007-4CB6-BBEA-E124CB266C0A}"/>
            </a:ext>
          </a:extLst>
        </xdr:cNvPr>
        <xdr:cNvSpPr txBox="1"/>
      </xdr:nvSpPr>
      <xdr:spPr>
        <a:xfrm>
          <a:off x="1295718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364" name="n_3aveValue【学校施設】&#10;有形固定資産減価償却率">
          <a:extLst>
            <a:ext uri="{FF2B5EF4-FFF2-40B4-BE49-F238E27FC236}">
              <a16:creationId xmlns:a16="http://schemas.microsoft.com/office/drawing/2014/main" id="{3886F784-2123-4E3D-8C2E-553635138FE7}"/>
            </a:ext>
          </a:extLst>
        </xdr:cNvPr>
        <xdr:cNvSpPr txBox="1"/>
      </xdr:nvSpPr>
      <xdr:spPr>
        <a:xfrm>
          <a:off x="1217105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365" name="n_4aveValue【学校施設】&#10;有形固定資産減価償却率">
          <a:extLst>
            <a:ext uri="{FF2B5EF4-FFF2-40B4-BE49-F238E27FC236}">
              <a16:creationId xmlns:a16="http://schemas.microsoft.com/office/drawing/2014/main" id="{270A1ED3-2474-449C-B121-89C19D7FD655}"/>
            </a:ext>
          </a:extLst>
        </xdr:cNvPr>
        <xdr:cNvSpPr txBox="1"/>
      </xdr:nvSpPr>
      <xdr:spPr>
        <a:xfrm>
          <a:off x="113544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97172</xdr:rowOff>
    </xdr:from>
    <xdr:ext cx="405111" cy="259045"/>
    <xdr:sp macro="" textlink="">
      <xdr:nvSpPr>
        <xdr:cNvPr id="366" name="n_1mainValue【学校施設】&#10;有形固定資産減価償却率">
          <a:extLst>
            <a:ext uri="{FF2B5EF4-FFF2-40B4-BE49-F238E27FC236}">
              <a16:creationId xmlns:a16="http://schemas.microsoft.com/office/drawing/2014/main" id="{A0149F6C-29CF-4624-BBFB-8D2DACEAEBEC}"/>
            </a:ext>
          </a:extLst>
        </xdr:cNvPr>
        <xdr:cNvSpPr txBox="1"/>
      </xdr:nvSpPr>
      <xdr:spPr>
        <a:xfrm>
          <a:off x="1373823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110507</xdr:rowOff>
    </xdr:from>
    <xdr:ext cx="405111" cy="259045"/>
    <xdr:sp macro="" textlink="">
      <xdr:nvSpPr>
        <xdr:cNvPr id="367" name="n_2mainValue【学校施設】&#10;有形固定資産減価償却率">
          <a:extLst>
            <a:ext uri="{FF2B5EF4-FFF2-40B4-BE49-F238E27FC236}">
              <a16:creationId xmlns:a16="http://schemas.microsoft.com/office/drawing/2014/main" id="{059C96AC-E031-4951-A018-0BA1E8B35B05}"/>
            </a:ext>
          </a:extLst>
        </xdr:cNvPr>
        <xdr:cNvSpPr txBox="1"/>
      </xdr:nvSpPr>
      <xdr:spPr>
        <a:xfrm>
          <a:off x="1295718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72407</xdr:rowOff>
    </xdr:from>
    <xdr:ext cx="405111" cy="259045"/>
    <xdr:sp macro="" textlink="">
      <xdr:nvSpPr>
        <xdr:cNvPr id="368" name="n_3mainValue【学校施設】&#10;有形固定資産減価償却率">
          <a:extLst>
            <a:ext uri="{FF2B5EF4-FFF2-40B4-BE49-F238E27FC236}">
              <a16:creationId xmlns:a16="http://schemas.microsoft.com/office/drawing/2014/main" id="{3D37E310-A4F0-43FE-9307-1E679F8C08C5}"/>
            </a:ext>
          </a:extLst>
        </xdr:cNvPr>
        <xdr:cNvSpPr txBox="1"/>
      </xdr:nvSpPr>
      <xdr:spPr>
        <a:xfrm>
          <a:off x="1217105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43832</xdr:rowOff>
    </xdr:from>
    <xdr:ext cx="405111" cy="259045"/>
    <xdr:sp macro="" textlink="">
      <xdr:nvSpPr>
        <xdr:cNvPr id="369" name="n_4mainValue【学校施設】&#10;有形固定資産減価償却率">
          <a:extLst>
            <a:ext uri="{FF2B5EF4-FFF2-40B4-BE49-F238E27FC236}">
              <a16:creationId xmlns:a16="http://schemas.microsoft.com/office/drawing/2014/main" id="{AF90B393-C183-4E19-B86B-DED7DF847B59}"/>
            </a:ext>
          </a:extLst>
        </xdr:cNvPr>
        <xdr:cNvSpPr txBox="1"/>
      </xdr:nvSpPr>
      <xdr:spPr>
        <a:xfrm>
          <a:off x="113544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0" name="正方形/長方形 369">
          <a:extLst>
            <a:ext uri="{FF2B5EF4-FFF2-40B4-BE49-F238E27FC236}">
              <a16:creationId xmlns:a16="http://schemas.microsoft.com/office/drawing/2014/main" id="{890EE144-A972-439D-A6C6-B5445AA0C16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1" name="正方形/長方形 370">
          <a:extLst>
            <a:ext uri="{FF2B5EF4-FFF2-40B4-BE49-F238E27FC236}">
              <a16:creationId xmlns:a16="http://schemas.microsoft.com/office/drawing/2014/main" id="{A1238305-03D9-446C-AAB2-3B15F7BCAE4A}"/>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2" name="正方形/長方形 371">
          <a:extLst>
            <a:ext uri="{FF2B5EF4-FFF2-40B4-BE49-F238E27FC236}">
              <a16:creationId xmlns:a16="http://schemas.microsoft.com/office/drawing/2014/main" id="{18BA9867-F6D3-49AD-BA46-2DB7E897758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3" name="正方形/長方形 372">
          <a:extLst>
            <a:ext uri="{FF2B5EF4-FFF2-40B4-BE49-F238E27FC236}">
              <a16:creationId xmlns:a16="http://schemas.microsoft.com/office/drawing/2014/main" id="{016C7CB7-2CAB-4540-9287-8A9055E27EF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4" name="正方形/長方形 373">
          <a:extLst>
            <a:ext uri="{FF2B5EF4-FFF2-40B4-BE49-F238E27FC236}">
              <a16:creationId xmlns:a16="http://schemas.microsoft.com/office/drawing/2014/main" id="{39D4CB9B-0564-4C8D-A319-536C439FEAD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5" name="正方形/長方形 374">
          <a:extLst>
            <a:ext uri="{FF2B5EF4-FFF2-40B4-BE49-F238E27FC236}">
              <a16:creationId xmlns:a16="http://schemas.microsoft.com/office/drawing/2014/main" id="{764EEA18-9973-4560-BA44-E5BF5D91845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6" name="正方形/長方形 375">
          <a:extLst>
            <a:ext uri="{FF2B5EF4-FFF2-40B4-BE49-F238E27FC236}">
              <a16:creationId xmlns:a16="http://schemas.microsoft.com/office/drawing/2014/main" id="{8C6AAEDA-D187-4525-A2E4-BD8C5336E72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7" name="正方形/長方形 376">
          <a:extLst>
            <a:ext uri="{FF2B5EF4-FFF2-40B4-BE49-F238E27FC236}">
              <a16:creationId xmlns:a16="http://schemas.microsoft.com/office/drawing/2014/main" id="{3FED76DD-8F0E-498D-A697-A7F39A5D4A8A}"/>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8" name="テキスト ボックス 377">
          <a:extLst>
            <a:ext uri="{FF2B5EF4-FFF2-40B4-BE49-F238E27FC236}">
              <a16:creationId xmlns:a16="http://schemas.microsoft.com/office/drawing/2014/main" id="{D9505D31-A8E4-458C-B2B7-CA05EC50205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9" name="直線コネクタ 378">
          <a:extLst>
            <a:ext uri="{FF2B5EF4-FFF2-40B4-BE49-F238E27FC236}">
              <a16:creationId xmlns:a16="http://schemas.microsoft.com/office/drawing/2014/main" id="{E3D967A1-5223-4823-8B53-FFD1B56235B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80" name="直線コネクタ 379">
          <a:extLst>
            <a:ext uri="{FF2B5EF4-FFF2-40B4-BE49-F238E27FC236}">
              <a16:creationId xmlns:a16="http://schemas.microsoft.com/office/drawing/2014/main" id="{C7A7DDD0-FBD7-4AE8-9D1A-5292201E9F43}"/>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81" name="テキスト ボックス 380">
          <a:extLst>
            <a:ext uri="{FF2B5EF4-FFF2-40B4-BE49-F238E27FC236}">
              <a16:creationId xmlns:a16="http://schemas.microsoft.com/office/drawing/2014/main" id="{30F8D151-FB92-4441-8144-4F28B893CA5E}"/>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2" name="直線コネクタ 381">
          <a:extLst>
            <a:ext uri="{FF2B5EF4-FFF2-40B4-BE49-F238E27FC236}">
              <a16:creationId xmlns:a16="http://schemas.microsoft.com/office/drawing/2014/main" id="{282F382E-1D0D-4D47-808C-6E97D99428AF}"/>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3" name="テキスト ボックス 382">
          <a:extLst>
            <a:ext uri="{FF2B5EF4-FFF2-40B4-BE49-F238E27FC236}">
              <a16:creationId xmlns:a16="http://schemas.microsoft.com/office/drawing/2014/main" id="{811E2ECE-1005-4909-9C55-C93F5A839CBF}"/>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4" name="直線コネクタ 383">
          <a:extLst>
            <a:ext uri="{FF2B5EF4-FFF2-40B4-BE49-F238E27FC236}">
              <a16:creationId xmlns:a16="http://schemas.microsoft.com/office/drawing/2014/main" id="{17C47396-40A0-4E43-8689-365A2DD85AE8}"/>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385" name="テキスト ボックス 384">
          <a:extLst>
            <a:ext uri="{FF2B5EF4-FFF2-40B4-BE49-F238E27FC236}">
              <a16:creationId xmlns:a16="http://schemas.microsoft.com/office/drawing/2014/main" id="{E2C3735B-E304-448D-BFB6-3B06025306AC}"/>
            </a:ext>
          </a:extLst>
        </xdr:cNvPr>
        <xdr:cNvSpPr txBox="1"/>
      </xdr:nvSpPr>
      <xdr:spPr>
        <a:xfrm>
          <a:off x="15985051" y="1014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6" name="直線コネクタ 385">
          <a:extLst>
            <a:ext uri="{FF2B5EF4-FFF2-40B4-BE49-F238E27FC236}">
              <a16:creationId xmlns:a16="http://schemas.microsoft.com/office/drawing/2014/main" id="{FF589A57-306D-4814-BADC-C3CC6AB345D0}"/>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387" name="テキスト ボックス 386">
          <a:extLst>
            <a:ext uri="{FF2B5EF4-FFF2-40B4-BE49-F238E27FC236}">
              <a16:creationId xmlns:a16="http://schemas.microsoft.com/office/drawing/2014/main" id="{5DB4EA85-197B-4E02-89A2-B2CD3BAA3D6B}"/>
            </a:ext>
          </a:extLst>
        </xdr:cNvPr>
        <xdr:cNvSpPr txBox="1"/>
      </xdr:nvSpPr>
      <xdr:spPr>
        <a:xfrm>
          <a:off x="15985051" y="976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8" name="直線コネクタ 387">
          <a:extLst>
            <a:ext uri="{FF2B5EF4-FFF2-40B4-BE49-F238E27FC236}">
              <a16:creationId xmlns:a16="http://schemas.microsoft.com/office/drawing/2014/main" id="{8DCE346D-2AAA-48E7-9B74-E67AF8DC153F}"/>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389" name="テキスト ボックス 388">
          <a:extLst>
            <a:ext uri="{FF2B5EF4-FFF2-40B4-BE49-F238E27FC236}">
              <a16:creationId xmlns:a16="http://schemas.microsoft.com/office/drawing/2014/main" id="{B9F931BE-8837-4631-B180-972248D2FDEC}"/>
            </a:ext>
          </a:extLst>
        </xdr:cNvPr>
        <xdr:cNvSpPr txBox="1"/>
      </xdr:nvSpPr>
      <xdr:spPr>
        <a:xfrm>
          <a:off x="15985051" y="938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0" name="直線コネクタ 389">
          <a:extLst>
            <a:ext uri="{FF2B5EF4-FFF2-40B4-BE49-F238E27FC236}">
              <a16:creationId xmlns:a16="http://schemas.microsoft.com/office/drawing/2014/main" id="{18B73CF3-F21C-4386-9D71-123C78E3017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391" name="テキスト ボックス 390">
          <a:extLst>
            <a:ext uri="{FF2B5EF4-FFF2-40B4-BE49-F238E27FC236}">
              <a16:creationId xmlns:a16="http://schemas.microsoft.com/office/drawing/2014/main" id="{B56CD875-91B6-4BE0-A15A-4F0D43E61B0F}"/>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2" name="【学校施設】&#10;一人当たり面積グラフ枠">
          <a:extLst>
            <a:ext uri="{FF2B5EF4-FFF2-40B4-BE49-F238E27FC236}">
              <a16:creationId xmlns:a16="http://schemas.microsoft.com/office/drawing/2014/main" id="{ABCF6C59-5D86-4BAA-BB83-EA94D780AA01}"/>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393" name="直線コネクタ 392">
          <a:extLst>
            <a:ext uri="{FF2B5EF4-FFF2-40B4-BE49-F238E27FC236}">
              <a16:creationId xmlns:a16="http://schemas.microsoft.com/office/drawing/2014/main" id="{3FACB958-9479-4FFE-9C2F-CE982DA949B0}"/>
            </a:ext>
          </a:extLst>
        </xdr:cNvPr>
        <xdr:cNvCxnSpPr/>
      </xdr:nvCxnSpPr>
      <xdr:spPr>
        <a:xfrm flipV="1">
          <a:off x="19947254" y="9557157"/>
          <a:ext cx="0" cy="1377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394" name="【学校施設】&#10;一人当たり面積最小値テキスト">
          <a:extLst>
            <a:ext uri="{FF2B5EF4-FFF2-40B4-BE49-F238E27FC236}">
              <a16:creationId xmlns:a16="http://schemas.microsoft.com/office/drawing/2014/main" id="{E6541369-744B-4950-9DE0-77DF1BE63798}"/>
            </a:ext>
          </a:extLst>
        </xdr:cNvPr>
        <xdr:cNvSpPr txBox="1"/>
      </xdr:nvSpPr>
      <xdr:spPr>
        <a:xfrm>
          <a:off x="19985990" y="1093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395" name="直線コネクタ 394">
          <a:extLst>
            <a:ext uri="{FF2B5EF4-FFF2-40B4-BE49-F238E27FC236}">
              <a16:creationId xmlns:a16="http://schemas.microsoft.com/office/drawing/2014/main" id="{A301F060-7696-462E-A80A-77EEA5ED6F41}"/>
            </a:ext>
          </a:extLst>
        </xdr:cNvPr>
        <xdr:cNvCxnSpPr/>
      </xdr:nvCxnSpPr>
      <xdr:spPr>
        <a:xfrm>
          <a:off x="19885660" y="109344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396" name="【学校施設】&#10;一人当たり面積最大値テキスト">
          <a:extLst>
            <a:ext uri="{FF2B5EF4-FFF2-40B4-BE49-F238E27FC236}">
              <a16:creationId xmlns:a16="http://schemas.microsoft.com/office/drawing/2014/main" id="{4F90D119-4562-4635-9D19-67D2811AD3A8}"/>
            </a:ext>
          </a:extLst>
        </xdr:cNvPr>
        <xdr:cNvSpPr txBox="1"/>
      </xdr:nvSpPr>
      <xdr:spPr>
        <a:xfrm>
          <a:off x="19985990" y="932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397" name="直線コネクタ 396">
          <a:extLst>
            <a:ext uri="{FF2B5EF4-FFF2-40B4-BE49-F238E27FC236}">
              <a16:creationId xmlns:a16="http://schemas.microsoft.com/office/drawing/2014/main" id="{7FA51DBE-41E9-4C98-B862-492188383EB5}"/>
            </a:ext>
          </a:extLst>
        </xdr:cNvPr>
        <xdr:cNvCxnSpPr/>
      </xdr:nvCxnSpPr>
      <xdr:spPr>
        <a:xfrm>
          <a:off x="19885660" y="9557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398" name="【学校施設】&#10;一人当たり面積平均値テキスト">
          <a:extLst>
            <a:ext uri="{FF2B5EF4-FFF2-40B4-BE49-F238E27FC236}">
              <a16:creationId xmlns:a16="http://schemas.microsoft.com/office/drawing/2014/main" id="{A589C38B-91D1-455B-97BC-8632ADC39821}"/>
            </a:ext>
          </a:extLst>
        </xdr:cNvPr>
        <xdr:cNvSpPr txBox="1"/>
      </xdr:nvSpPr>
      <xdr:spPr>
        <a:xfrm>
          <a:off x="1998599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399" name="フローチャート: 判断 398">
          <a:extLst>
            <a:ext uri="{FF2B5EF4-FFF2-40B4-BE49-F238E27FC236}">
              <a16:creationId xmlns:a16="http://schemas.microsoft.com/office/drawing/2014/main" id="{5B787FD6-F0C1-4CD4-85F7-86FF5EC74561}"/>
            </a:ext>
          </a:extLst>
        </xdr:cNvPr>
        <xdr:cNvSpPr/>
      </xdr:nvSpPr>
      <xdr:spPr>
        <a:xfrm>
          <a:off x="19904710" y="1072304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400" name="フローチャート: 判断 399">
          <a:extLst>
            <a:ext uri="{FF2B5EF4-FFF2-40B4-BE49-F238E27FC236}">
              <a16:creationId xmlns:a16="http://schemas.microsoft.com/office/drawing/2014/main" id="{41A66918-EE9A-4D6D-B6CE-9A6ADBB05CBE}"/>
            </a:ext>
          </a:extLst>
        </xdr:cNvPr>
        <xdr:cNvSpPr/>
      </xdr:nvSpPr>
      <xdr:spPr>
        <a:xfrm>
          <a:off x="19161760" y="1072890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401" name="フローチャート: 判断 400">
          <a:extLst>
            <a:ext uri="{FF2B5EF4-FFF2-40B4-BE49-F238E27FC236}">
              <a16:creationId xmlns:a16="http://schemas.microsoft.com/office/drawing/2014/main" id="{4639008F-21D8-4120-8774-59A9B993D86A}"/>
            </a:ext>
          </a:extLst>
        </xdr:cNvPr>
        <xdr:cNvSpPr/>
      </xdr:nvSpPr>
      <xdr:spPr>
        <a:xfrm>
          <a:off x="18345150" y="107329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402" name="フローチャート: 判断 401">
          <a:extLst>
            <a:ext uri="{FF2B5EF4-FFF2-40B4-BE49-F238E27FC236}">
              <a16:creationId xmlns:a16="http://schemas.microsoft.com/office/drawing/2014/main" id="{8813A45D-2B26-45BD-9A95-47DEDFF1604F}"/>
            </a:ext>
          </a:extLst>
        </xdr:cNvPr>
        <xdr:cNvSpPr/>
      </xdr:nvSpPr>
      <xdr:spPr>
        <a:xfrm>
          <a:off x="17547590" y="1074338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403" name="フローチャート: 判断 402">
          <a:extLst>
            <a:ext uri="{FF2B5EF4-FFF2-40B4-BE49-F238E27FC236}">
              <a16:creationId xmlns:a16="http://schemas.microsoft.com/office/drawing/2014/main" id="{4915F962-DA03-48B0-85A0-3FE607AD3439}"/>
            </a:ext>
          </a:extLst>
        </xdr:cNvPr>
        <xdr:cNvSpPr/>
      </xdr:nvSpPr>
      <xdr:spPr>
        <a:xfrm>
          <a:off x="16761460" y="107512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AFD9BC62-F162-413B-A73F-B1F07CD6605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9FC4E75E-19AD-4027-A7BB-7CA0BAAFE35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0340C04E-78B7-44AE-AC87-BDD69BA95D5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112E7156-B859-46AF-96DB-D74121B41C9F}"/>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1E0C2D0E-1C8A-48D7-8C07-297F61BFC7C9}"/>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140157</xdr:rowOff>
    </xdr:from>
    <xdr:to>
      <xdr:col>116</xdr:col>
      <xdr:colOff>114300</xdr:colOff>
      <xdr:row>63</xdr:row>
      <xdr:rowOff>70307</xdr:rowOff>
    </xdr:to>
    <xdr:sp macro="" textlink="">
      <xdr:nvSpPr>
        <xdr:cNvPr id="409" name="楕円 408">
          <a:extLst>
            <a:ext uri="{FF2B5EF4-FFF2-40B4-BE49-F238E27FC236}">
              <a16:creationId xmlns:a16="http://schemas.microsoft.com/office/drawing/2014/main" id="{431D089A-D5E3-47F0-9B78-768B397B8341}"/>
            </a:ext>
          </a:extLst>
        </xdr:cNvPr>
        <xdr:cNvSpPr/>
      </xdr:nvSpPr>
      <xdr:spPr>
        <a:xfrm>
          <a:off x="19904710" y="1076624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67759</xdr:rowOff>
    </xdr:from>
    <xdr:ext cx="469744" cy="259045"/>
    <xdr:sp macro="" textlink="">
      <xdr:nvSpPr>
        <xdr:cNvPr id="410" name="【学校施設】&#10;一人当たり面積該当値テキスト">
          <a:extLst>
            <a:ext uri="{FF2B5EF4-FFF2-40B4-BE49-F238E27FC236}">
              <a16:creationId xmlns:a16="http://schemas.microsoft.com/office/drawing/2014/main" id="{96F2B12C-0CCE-4AEE-A7CC-2E61B2824D6B}"/>
            </a:ext>
          </a:extLst>
        </xdr:cNvPr>
        <xdr:cNvSpPr txBox="1"/>
      </xdr:nvSpPr>
      <xdr:spPr>
        <a:xfrm>
          <a:off x="19985990" y="1069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146558</xdr:rowOff>
    </xdr:from>
    <xdr:to>
      <xdr:col>112</xdr:col>
      <xdr:colOff>38100</xdr:colOff>
      <xdr:row>63</xdr:row>
      <xdr:rowOff>76708</xdr:rowOff>
    </xdr:to>
    <xdr:sp macro="" textlink="">
      <xdr:nvSpPr>
        <xdr:cNvPr id="411" name="楕円 410">
          <a:extLst>
            <a:ext uri="{FF2B5EF4-FFF2-40B4-BE49-F238E27FC236}">
              <a16:creationId xmlns:a16="http://schemas.microsoft.com/office/drawing/2014/main" id="{E6DC4F80-F639-4268-AF2E-565404C39332}"/>
            </a:ext>
          </a:extLst>
        </xdr:cNvPr>
        <xdr:cNvSpPr/>
      </xdr:nvSpPr>
      <xdr:spPr>
        <a:xfrm>
          <a:off x="19161760" y="107745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19507</xdr:rowOff>
    </xdr:from>
    <xdr:to>
      <xdr:col>116</xdr:col>
      <xdr:colOff>63500</xdr:colOff>
      <xdr:row>63</xdr:row>
      <xdr:rowOff>25908</xdr:rowOff>
    </xdr:to>
    <xdr:cxnSp macro="">
      <xdr:nvCxnSpPr>
        <xdr:cNvPr id="412" name="直線コネクタ 411">
          <a:extLst>
            <a:ext uri="{FF2B5EF4-FFF2-40B4-BE49-F238E27FC236}">
              <a16:creationId xmlns:a16="http://schemas.microsoft.com/office/drawing/2014/main" id="{AB219356-1EC5-4AAB-A84B-0E3FEFF10FC0}"/>
            </a:ext>
          </a:extLst>
        </xdr:cNvPr>
        <xdr:cNvCxnSpPr/>
      </xdr:nvCxnSpPr>
      <xdr:spPr>
        <a:xfrm flipV="1">
          <a:off x="19204940" y="10817047"/>
          <a:ext cx="74295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152121</xdr:rowOff>
    </xdr:from>
    <xdr:to>
      <xdr:col>107</xdr:col>
      <xdr:colOff>101600</xdr:colOff>
      <xdr:row>63</xdr:row>
      <xdr:rowOff>82271</xdr:rowOff>
    </xdr:to>
    <xdr:sp macro="" textlink="">
      <xdr:nvSpPr>
        <xdr:cNvPr id="413" name="楕円 412">
          <a:extLst>
            <a:ext uri="{FF2B5EF4-FFF2-40B4-BE49-F238E27FC236}">
              <a16:creationId xmlns:a16="http://schemas.microsoft.com/office/drawing/2014/main" id="{2F3126EE-B6F1-4E70-8771-0E88750501E9}"/>
            </a:ext>
          </a:extLst>
        </xdr:cNvPr>
        <xdr:cNvSpPr/>
      </xdr:nvSpPr>
      <xdr:spPr>
        <a:xfrm>
          <a:off x="18345150" y="107820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25908</xdr:rowOff>
    </xdr:from>
    <xdr:to>
      <xdr:col>111</xdr:col>
      <xdr:colOff>177800</xdr:colOff>
      <xdr:row>63</xdr:row>
      <xdr:rowOff>31471</xdr:rowOff>
    </xdr:to>
    <xdr:cxnSp macro="">
      <xdr:nvCxnSpPr>
        <xdr:cNvPr id="414" name="直線コネクタ 413">
          <a:extLst>
            <a:ext uri="{FF2B5EF4-FFF2-40B4-BE49-F238E27FC236}">
              <a16:creationId xmlns:a16="http://schemas.microsoft.com/office/drawing/2014/main" id="{C4FAF979-F34D-41D1-9101-1F39E52704FA}"/>
            </a:ext>
          </a:extLst>
        </xdr:cNvPr>
        <xdr:cNvCxnSpPr/>
      </xdr:nvCxnSpPr>
      <xdr:spPr>
        <a:xfrm flipV="1">
          <a:off x="18399760" y="10823448"/>
          <a:ext cx="80518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161341</xdr:rowOff>
    </xdr:from>
    <xdr:to>
      <xdr:col>102</xdr:col>
      <xdr:colOff>165100</xdr:colOff>
      <xdr:row>63</xdr:row>
      <xdr:rowOff>91491</xdr:rowOff>
    </xdr:to>
    <xdr:sp macro="" textlink="">
      <xdr:nvSpPr>
        <xdr:cNvPr id="415" name="楕円 414">
          <a:extLst>
            <a:ext uri="{FF2B5EF4-FFF2-40B4-BE49-F238E27FC236}">
              <a16:creationId xmlns:a16="http://schemas.microsoft.com/office/drawing/2014/main" id="{736B00FD-2C08-49B1-BAAC-E4A5CA2DDF92}"/>
            </a:ext>
          </a:extLst>
        </xdr:cNvPr>
        <xdr:cNvSpPr/>
      </xdr:nvSpPr>
      <xdr:spPr>
        <a:xfrm>
          <a:off x="17547590" y="1079314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31471</xdr:rowOff>
    </xdr:from>
    <xdr:to>
      <xdr:col>107</xdr:col>
      <xdr:colOff>50800</xdr:colOff>
      <xdr:row>63</xdr:row>
      <xdr:rowOff>40691</xdr:rowOff>
    </xdr:to>
    <xdr:cxnSp macro="">
      <xdr:nvCxnSpPr>
        <xdr:cNvPr id="416" name="直線コネクタ 415">
          <a:extLst>
            <a:ext uri="{FF2B5EF4-FFF2-40B4-BE49-F238E27FC236}">
              <a16:creationId xmlns:a16="http://schemas.microsoft.com/office/drawing/2014/main" id="{B526E9B8-5661-4F17-B523-E31837A26EE1}"/>
            </a:ext>
          </a:extLst>
        </xdr:cNvPr>
        <xdr:cNvCxnSpPr/>
      </xdr:nvCxnSpPr>
      <xdr:spPr>
        <a:xfrm flipV="1">
          <a:off x="17602200" y="10830916"/>
          <a:ext cx="797560" cy="1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166675</xdr:rowOff>
    </xdr:from>
    <xdr:to>
      <xdr:col>98</xdr:col>
      <xdr:colOff>38100</xdr:colOff>
      <xdr:row>63</xdr:row>
      <xdr:rowOff>96825</xdr:rowOff>
    </xdr:to>
    <xdr:sp macro="" textlink="">
      <xdr:nvSpPr>
        <xdr:cNvPr id="417" name="楕円 416">
          <a:extLst>
            <a:ext uri="{FF2B5EF4-FFF2-40B4-BE49-F238E27FC236}">
              <a16:creationId xmlns:a16="http://schemas.microsoft.com/office/drawing/2014/main" id="{54697A36-F780-4D06-A67A-B5412366DE50}"/>
            </a:ext>
          </a:extLst>
        </xdr:cNvPr>
        <xdr:cNvSpPr/>
      </xdr:nvSpPr>
      <xdr:spPr>
        <a:xfrm>
          <a:off x="16761460" y="108003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40691</xdr:rowOff>
    </xdr:from>
    <xdr:to>
      <xdr:col>102</xdr:col>
      <xdr:colOff>114300</xdr:colOff>
      <xdr:row>63</xdr:row>
      <xdr:rowOff>46025</xdr:rowOff>
    </xdr:to>
    <xdr:cxnSp macro="">
      <xdr:nvCxnSpPr>
        <xdr:cNvPr id="418" name="直線コネクタ 417">
          <a:extLst>
            <a:ext uri="{FF2B5EF4-FFF2-40B4-BE49-F238E27FC236}">
              <a16:creationId xmlns:a16="http://schemas.microsoft.com/office/drawing/2014/main" id="{65C58231-2FFF-4059-8977-A54431420CE5}"/>
            </a:ext>
          </a:extLst>
        </xdr:cNvPr>
        <xdr:cNvCxnSpPr/>
      </xdr:nvCxnSpPr>
      <xdr:spPr>
        <a:xfrm flipV="1">
          <a:off x="16804640" y="10842041"/>
          <a:ext cx="79756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419" name="n_1aveValue【学校施設】&#10;一人当たり面積">
          <a:extLst>
            <a:ext uri="{FF2B5EF4-FFF2-40B4-BE49-F238E27FC236}">
              <a16:creationId xmlns:a16="http://schemas.microsoft.com/office/drawing/2014/main" id="{03D86B7E-C22C-4DB3-8641-DF061727EE04}"/>
            </a:ext>
          </a:extLst>
        </xdr:cNvPr>
        <xdr:cNvSpPr txBox="1"/>
      </xdr:nvSpPr>
      <xdr:spPr>
        <a:xfrm>
          <a:off x="18982132"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420" name="n_2aveValue【学校施設】&#10;一人当たり面積">
          <a:extLst>
            <a:ext uri="{FF2B5EF4-FFF2-40B4-BE49-F238E27FC236}">
              <a16:creationId xmlns:a16="http://schemas.microsoft.com/office/drawing/2014/main" id="{88378417-FD1E-46E2-9D13-FACBF9C24228}"/>
            </a:ext>
          </a:extLst>
        </xdr:cNvPr>
        <xdr:cNvSpPr txBox="1"/>
      </xdr:nvSpPr>
      <xdr:spPr>
        <a:xfrm>
          <a:off x="18182032" y="1051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421" name="n_3aveValue【学校施設】&#10;一人当たり面積">
          <a:extLst>
            <a:ext uri="{FF2B5EF4-FFF2-40B4-BE49-F238E27FC236}">
              <a16:creationId xmlns:a16="http://schemas.microsoft.com/office/drawing/2014/main" id="{1AAF2FCD-F392-4FD4-98C3-B515A658A406}"/>
            </a:ext>
          </a:extLst>
        </xdr:cNvPr>
        <xdr:cNvSpPr txBox="1"/>
      </xdr:nvSpPr>
      <xdr:spPr>
        <a:xfrm>
          <a:off x="17384472" y="1051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422" name="n_4aveValue【学校施設】&#10;一人当たり面積">
          <a:extLst>
            <a:ext uri="{FF2B5EF4-FFF2-40B4-BE49-F238E27FC236}">
              <a16:creationId xmlns:a16="http://schemas.microsoft.com/office/drawing/2014/main" id="{3C3A0644-0094-4FED-8DC2-5DE391B6C133}"/>
            </a:ext>
          </a:extLst>
        </xdr:cNvPr>
        <xdr:cNvSpPr txBox="1"/>
      </xdr:nvSpPr>
      <xdr:spPr>
        <a:xfrm>
          <a:off x="16588817" y="1052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67835</xdr:rowOff>
    </xdr:from>
    <xdr:ext cx="469744" cy="259045"/>
    <xdr:sp macro="" textlink="">
      <xdr:nvSpPr>
        <xdr:cNvPr id="423" name="n_1mainValue【学校施設】&#10;一人当たり面積">
          <a:extLst>
            <a:ext uri="{FF2B5EF4-FFF2-40B4-BE49-F238E27FC236}">
              <a16:creationId xmlns:a16="http://schemas.microsoft.com/office/drawing/2014/main" id="{85D35E48-2537-409F-9ACF-61C13EF3E029}"/>
            </a:ext>
          </a:extLst>
        </xdr:cNvPr>
        <xdr:cNvSpPr txBox="1"/>
      </xdr:nvSpPr>
      <xdr:spPr>
        <a:xfrm>
          <a:off x="18982132" y="1086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73398</xdr:rowOff>
    </xdr:from>
    <xdr:ext cx="469744" cy="259045"/>
    <xdr:sp macro="" textlink="">
      <xdr:nvSpPr>
        <xdr:cNvPr id="424" name="n_2mainValue【学校施設】&#10;一人当たり面積">
          <a:extLst>
            <a:ext uri="{FF2B5EF4-FFF2-40B4-BE49-F238E27FC236}">
              <a16:creationId xmlns:a16="http://schemas.microsoft.com/office/drawing/2014/main" id="{C3CD5D85-50C7-4EC4-9571-6A5E89654FD6}"/>
            </a:ext>
          </a:extLst>
        </xdr:cNvPr>
        <xdr:cNvSpPr txBox="1"/>
      </xdr:nvSpPr>
      <xdr:spPr>
        <a:xfrm>
          <a:off x="18182032" y="1087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82618</xdr:rowOff>
    </xdr:from>
    <xdr:ext cx="469744" cy="259045"/>
    <xdr:sp macro="" textlink="">
      <xdr:nvSpPr>
        <xdr:cNvPr id="425" name="n_3mainValue【学校施設】&#10;一人当たり面積">
          <a:extLst>
            <a:ext uri="{FF2B5EF4-FFF2-40B4-BE49-F238E27FC236}">
              <a16:creationId xmlns:a16="http://schemas.microsoft.com/office/drawing/2014/main" id="{8C2153EF-3560-49DF-86A0-4C0A20EF5F54}"/>
            </a:ext>
          </a:extLst>
        </xdr:cNvPr>
        <xdr:cNvSpPr txBox="1"/>
      </xdr:nvSpPr>
      <xdr:spPr>
        <a:xfrm>
          <a:off x="17384472" y="1088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87952</xdr:rowOff>
    </xdr:from>
    <xdr:ext cx="469744" cy="259045"/>
    <xdr:sp macro="" textlink="">
      <xdr:nvSpPr>
        <xdr:cNvPr id="426" name="n_4mainValue【学校施設】&#10;一人当たり面積">
          <a:extLst>
            <a:ext uri="{FF2B5EF4-FFF2-40B4-BE49-F238E27FC236}">
              <a16:creationId xmlns:a16="http://schemas.microsoft.com/office/drawing/2014/main" id="{92E9AFDA-C04A-4F29-A17D-00E0EAF8DDEB}"/>
            </a:ext>
          </a:extLst>
        </xdr:cNvPr>
        <xdr:cNvSpPr txBox="1"/>
      </xdr:nvSpPr>
      <xdr:spPr>
        <a:xfrm>
          <a:off x="16588817" y="10893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D36C014A-6321-4EF7-870E-E40219E079C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D94D5C89-914E-423A-9172-067E3FD5117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AC7177D4-0B5E-4D1F-AE61-5DE4F95A85C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B75D0E0C-0A40-4667-B355-28C6F0CAFA8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C32DD94F-AEE0-49A1-8ED3-39DC6F0DA7F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9E73379F-7E3B-4405-A95F-7FB181C384D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6FD0EE7F-4500-4D74-9D5D-F9F273C08C1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B30B33DD-4682-4EC1-AF4F-8DF606EEAED0}"/>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B852F2AF-C9E0-4A81-94C6-898863F0D1E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855FA79D-B914-45D0-AD9D-69087C712529}"/>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DB007E33-57BF-4C09-88F8-E421FB876304}"/>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8E983CA4-2823-437A-9277-2226A4709AF8}"/>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C881BE67-8C1D-4A1F-B6B4-54EFDBCFE4C4}"/>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63AFA12E-2A2D-479A-A803-B68651B750CC}"/>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75C5E71D-E351-490C-A54A-06C4F096F571}"/>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31F0FEF4-6F1E-4221-B275-A5BCC637B8A3}"/>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D9649402-5EF8-4443-9322-10C1AEBE1613}"/>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CED88BB7-2016-4430-A608-2AB4B67AF39E}"/>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F46AFE69-0576-44D6-A226-B94898601173}"/>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C1DD5E49-9F1C-433F-8BEF-9F0118BF29AA}"/>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F6916678-EAD6-471E-9846-A274CBFD8F45}"/>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4DA9E057-56F7-4696-BB8E-8F56A1F0BA36}"/>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9F88F3AD-4EF9-48B4-BA8F-B6DD3CEDA1DA}"/>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2B8FF640-315D-4645-A0AC-7AB3690EC465}"/>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児童館】&#10;有形固定資産減価償却率グラフ枠">
          <a:extLst>
            <a:ext uri="{FF2B5EF4-FFF2-40B4-BE49-F238E27FC236}">
              <a16:creationId xmlns:a16="http://schemas.microsoft.com/office/drawing/2014/main" id="{A0C592FA-07D2-4858-9ED4-56C2B4EB0984}"/>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26385D2B-AD42-45D7-8649-99C5C2092852}"/>
            </a:ext>
          </a:extLst>
        </xdr:cNvPr>
        <xdr:cNvCxnSpPr/>
      </xdr:nvCxnSpPr>
      <xdr:spPr>
        <a:xfrm flipV="1">
          <a:off x="14703424" y="13364119"/>
          <a:ext cx="0" cy="1553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児童館】&#10;有形固定資産減価償却率最小値テキスト">
          <a:extLst>
            <a:ext uri="{FF2B5EF4-FFF2-40B4-BE49-F238E27FC236}">
              <a16:creationId xmlns:a16="http://schemas.microsoft.com/office/drawing/2014/main" id="{71DDA04C-EA02-4802-BF58-401F8989D72D}"/>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2167B329-B7DF-499B-AEC8-E96F7A175C95}"/>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455" name="【児童館】&#10;有形固定資産減価償却率最大値テキスト">
          <a:extLst>
            <a:ext uri="{FF2B5EF4-FFF2-40B4-BE49-F238E27FC236}">
              <a16:creationId xmlns:a16="http://schemas.microsoft.com/office/drawing/2014/main" id="{E6C8DF6D-5945-4749-B332-8C4DDFB292C2}"/>
            </a:ext>
          </a:extLst>
        </xdr:cNvPr>
        <xdr:cNvSpPr txBox="1"/>
      </xdr:nvSpPr>
      <xdr:spPr>
        <a:xfrm>
          <a:off x="14742160" y="131355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456" name="直線コネクタ 455">
          <a:extLst>
            <a:ext uri="{FF2B5EF4-FFF2-40B4-BE49-F238E27FC236}">
              <a16:creationId xmlns:a16="http://schemas.microsoft.com/office/drawing/2014/main" id="{217D4236-92E0-4368-8C47-5CAB3C291174}"/>
            </a:ext>
          </a:extLst>
        </xdr:cNvPr>
        <xdr:cNvCxnSpPr/>
      </xdr:nvCxnSpPr>
      <xdr:spPr>
        <a:xfrm>
          <a:off x="14611350" y="133641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163665</xdr:rowOff>
    </xdr:from>
    <xdr:ext cx="405111" cy="259045"/>
    <xdr:sp macro="" textlink="">
      <xdr:nvSpPr>
        <xdr:cNvPr id="457" name="【児童館】&#10;有形固定資産減価償却率平均値テキスト">
          <a:extLst>
            <a:ext uri="{FF2B5EF4-FFF2-40B4-BE49-F238E27FC236}">
              <a16:creationId xmlns:a16="http://schemas.microsoft.com/office/drawing/2014/main" id="{A35F836E-A637-4A1B-B4ED-941FA1ADF9F9}"/>
            </a:ext>
          </a:extLst>
        </xdr:cNvPr>
        <xdr:cNvSpPr txBox="1"/>
      </xdr:nvSpPr>
      <xdr:spPr>
        <a:xfrm>
          <a:off x="14742160" y="143959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458" name="フローチャート: 判断 457">
          <a:extLst>
            <a:ext uri="{FF2B5EF4-FFF2-40B4-BE49-F238E27FC236}">
              <a16:creationId xmlns:a16="http://schemas.microsoft.com/office/drawing/2014/main" id="{60FF1B6E-1EDA-48DB-A3AE-CD6934E8E1CA}"/>
            </a:ext>
          </a:extLst>
        </xdr:cNvPr>
        <xdr:cNvSpPr/>
      </xdr:nvSpPr>
      <xdr:spPr>
        <a:xfrm>
          <a:off x="14649450" y="145387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459" name="フローチャート: 判断 458">
          <a:extLst>
            <a:ext uri="{FF2B5EF4-FFF2-40B4-BE49-F238E27FC236}">
              <a16:creationId xmlns:a16="http://schemas.microsoft.com/office/drawing/2014/main" id="{FDF44DA6-34E6-48C1-BCA0-A67A9F4FE4A0}"/>
            </a:ext>
          </a:extLst>
        </xdr:cNvPr>
        <xdr:cNvSpPr/>
      </xdr:nvSpPr>
      <xdr:spPr>
        <a:xfrm>
          <a:off x="13887450" y="1449795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460" name="フローチャート: 判断 459">
          <a:extLst>
            <a:ext uri="{FF2B5EF4-FFF2-40B4-BE49-F238E27FC236}">
              <a16:creationId xmlns:a16="http://schemas.microsoft.com/office/drawing/2014/main" id="{A936422E-34A0-47D3-8C44-4D366733BA88}"/>
            </a:ext>
          </a:extLst>
        </xdr:cNvPr>
        <xdr:cNvSpPr/>
      </xdr:nvSpPr>
      <xdr:spPr>
        <a:xfrm>
          <a:off x="13089890" y="1446720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461" name="フローチャート: 判断 460">
          <a:extLst>
            <a:ext uri="{FF2B5EF4-FFF2-40B4-BE49-F238E27FC236}">
              <a16:creationId xmlns:a16="http://schemas.microsoft.com/office/drawing/2014/main" id="{CA4C5CED-5A4B-4A71-AB96-A0D074E1F97E}"/>
            </a:ext>
          </a:extLst>
        </xdr:cNvPr>
        <xdr:cNvSpPr/>
      </xdr:nvSpPr>
      <xdr:spPr>
        <a:xfrm>
          <a:off x="12303760" y="1439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462" name="フローチャート: 判断 461">
          <a:extLst>
            <a:ext uri="{FF2B5EF4-FFF2-40B4-BE49-F238E27FC236}">
              <a16:creationId xmlns:a16="http://schemas.microsoft.com/office/drawing/2014/main" id="{F545E683-0B54-409D-B64C-E6785B136542}"/>
            </a:ext>
          </a:extLst>
        </xdr:cNvPr>
        <xdr:cNvSpPr/>
      </xdr:nvSpPr>
      <xdr:spPr>
        <a:xfrm>
          <a:off x="11487150" y="1437930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33962A8C-1002-4CE2-8979-D887F7FC565F}"/>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1BD18DE8-EBEE-4B23-8F68-504FF0BC9564}"/>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F5B53E4C-A32A-47C5-932A-4A6EF1835441}"/>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F56CB865-44E1-49B1-9505-E8A03F7C017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C784C178-3EA6-4D52-95B5-1E0DE99432A0}"/>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162016</xdr:rowOff>
    </xdr:from>
    <xdr:to>
      <xdr:col>85</xdr:col>
      <xdr:colOff>177800</xdr:colOff>
      <xdr:row>86</xdr:row>
      <xdr:rowOff>92166</xdr:rowOff>
    </xdr:to>
    <xdr:sp macro="" textlink="">
      <xdr:nvSpPr>
        <xdr:cNvPr id="468" name="楕円 467">
          <a:extLst>
            <a:ext uri="{FF2B5EF4-FFF2-40B4-BE49-F238E27FC236}">
              <a16:creationId xmlns:a16="http://schemas.microsoft.com/office/drawing/2014/main" id="{C046C7B3-A3A4-4EAA-9F1B-C33C2C7EA519}"/>
            </a:ext>
          </a:extLst>
        </xdr:cNvPr>
        <xdr:cNvSpPr/>
      </xdr:nvSpPr>
      <xdr:spPr>
        <a:xfrm>
          <a:off x="14649450" y="147371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140443</xdr:rowOff>
    </xdr:from>
    <xdr:ext cx="405111" cy="259045"/>
    <xdr:sp macro="" textlink="">
      <xdr:nvSpPr>
        <xdr:cNvPr id="469" name="【児童館】&#10;有形固定資産減価償却率該当値テキスト">
          <a:extLst>
            <a:ext uri="{FF2B5EF4-FFF2-40B4-BE49-F238E27FC236}">
              <a16:creationId xmlns:a16="http://schemas.microsoft.com/office/drawing/2014/main" id="{AFE2B93E-EB4B-4EAC-B222-BA4CF6851FC9}"/>
            </a:ext>
          </a:extLst>
        </xdr:cNvPr>
        <xdr:cNvSpPr txBox="1"/>
      </xdr:nvSpPr>
      <xdr:spPr>
        <a:xfrm>
          <a:off x="14742160" y="1470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147320</xdr:rowOff>
    </xdr:from>
    <xdr:to>
      <xdr:col>81</xdr:col>
      <xdr:colOff>101600</xdr:colOff>
      <xdr:row>86</xdr:row>
      <xdr:rowOff>77470</xdr:rowOff>
    </xdr:to>
    <xdr:sp macro="" textlink="">
      <xdr:nvSpPr>
        <xdr:cNvPr id="470" name="楕円 469">
          <a:extLst>
            <a:ext uri="{FF2B5EF4-FFF2-40B4-BE49-F238E27FC236}">
              <a16:creationId xmlns:a16="http://schemas.microsoft.com/office/drawing/2014/main" id="{1AFC15ED-1DC6-44BB-9487-6253D159DD7D}"/>
            </a:ext>
          </a:extLst>
        </xdr:cNvPr>
        <xdr:cNvSpPr/>
      </xdr:nvSpPr>
      <xdr:spPr>
        <a:xfrm>
          <a:off x="13887450" y="147186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26670</xdr:rowOff>
    </xdr:from>
    <xdr:to>
      <xdr:col>85</xdr:col>
      <xdr:colOff>127000</xdr:colOff>
      <xdr:row>86</xdr:row>
      <xdr:rowOff>41366</xdr:rowOff>
    </xdr:to>
    <xdr:cxnSp macro="">
      <xdr:nvCxnSpPr>
        <xdr:cNvPr id="471" name="直線コネクタ 470">
          <a:extLst>
            <a:ext uri="{FF2B5EF4-FFF2-40B4-BE49-F238E27FC236}">
              <a16:creationId xmlns:a16="http://schemas.microsoft.com/office/drawing/2014/main" id="{81B54A6E-A926-4291-8E40-9DFE4CD95794}"/>
            </a:ext>
          </a:extLst>
        </xdr:cNvPr>
        <xdr:cNvCxnSpPr/>
      </xdr:nvCxnSpPr>
      <xdr:spPr>
        <a:xfrm>
          <a:off x="13942060" y="14769465"/>
          <a:ext cx="762000" cy="1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116295</xdr:rowOff>
    </xdr:from>
    <xdr:to>
      <xdr:col>76</xdr:col>
      <xdr:colOff>165100</xdr:colOff>
      <xdr:row>86</xdr:row>
      <xdr:rowOff>46445</xdr:rowOff>
    </xdr:to>
    <xdr:sp macro="" textlink="">
      <xdr:nvSpPr>
        <xdr:cNvPr id="472" name="楕円 471">
          <a:extLst>
            <a:ext uri="{FF2B5EF4-FFF2-40B4-BE49-F238E27FC236}">
              <a16:creationId xmlns:a16="http://schemas.microsoft.com/office/drawing/2014/main" id="{43992971-924B-43FF-B2C0-851B0D290905}"/>
            </a:ext>
          </a:extLst>
        </xdr:cNvPr>
        <xdr:cNvSpPr/>
      </xdr:nvSpPr>
      <xdr:spPr>
        <a:xfrm>
          <a:off x="13089890" y="1468954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167095</xdr:rowOff>
    </xdr:from>
    <xdr:to>
      <xdr:col>81</xdr:col>
      <xdr:colOff>50800</xdr:colOff>
      <xdr:row>86</xdr:row>
      <xdr:rowOff>26670</xdr:rowOff>
    </xdr:to>
    <xdr:cxnSp macro="">
      <xdr:nvCxnSpPr>
        <xdr:cNvPr id="473" name="直線コネクタ 472">
          <a:extLst>
            <a:ext uri="{FF2B5EF4-FFF2-40B4-BE49-F238E27FC236}">
              <a16:creationId xmlns:a16="http://schemas.microsoft.com/office/drawing/2014/main" id="{2E89D052-4706-49EF-B5A3-8EA5A4B390A6}"/>
            </a:ext>
          </a:extLst>
        </xdr:cNvPr>
        <xdr:cNvCxnSpPr/>
      </xdr:nvCxnSpPr>
      <xdr:spPr>
        <a:xfrm>
          <a:off x="13144500" y="14744155"/>
          <a:ext cx="797560" cy="2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83638</xdr:rowOff>
    </xdr:from>
    <xdr:to>
      <xdr:col>72</xdr:col>
      <xdr:colOff>38100</xdr:colOff>
      <xdr:row>86</xdr:row>
      <xdr:rowOff>13788</xdr:rowOff>
    </xdr:to>
    <xdr:sp macro="" textlink="">
      <xdr:nvSpPr>
        <xdr:cNvPr id="474" name="楕円 473">
          <a:extLst>
            <a:ext uri="{FF2B5EF4-FFF2-40B4-BE49-F238E27FC236}">
              <a16:creationId xmlns:a16="http://schemas.microsoft.com/office/drawing/2014/main" id="{2A896506-D0B4-4C8A-B48D-CD9091DDAFF7}"/>
            </a:ext>
          </a:extLst>
        </xdr:cNvPr>
        <xdr:cNvSpPr/>
      </xdr:nvSpPr>
      <xdr:spPr>
        <a:xfrm>
          <a:off x="12303760" y="146587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134438</xdr:rowOff>
    </xdr:from>
    <xdr:to>
      <xdr:col>76</xdr:col>
      <xdr:colOff>114300</xdr:colOff>
      <xdr:row>85</xdr:row>
      <xdr:rowOff>167095</xdr:rowOff>
    </xdr:to>
    <xdr:cxnSp macro="">
      <xdr:nvCxnSpPr>
        <xdr:cNvPr id="475" name="直線コネクタ 474">
          <a:extLst>
            <a:ext uri="{FF2B5EF4-FFF2-40B4-BE49-F238E27FC236}">
              <a16:creationId xmlns:a16="http://schemas.microsoft.com/office/drawing/2014/main" id="{A66A8A00-5894-4D28-8E9A-10EBE4E8E621}"/>
            </a:ext>
          </a:extLst>
        </xdr:cNvPr>
        <xdr:cNvCxnSpPr/>
      </xdr:nvCxnSpPr>
      <xdr:spPr>
        <a:xfrm>
          <a:off x="12346940" y="14703878"/>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52614</xdr:rowOff>
    </xdr:from>
    <xdr:to>
      <xdr:col>67</xdr:col>
      <xdr:colOff>101600</xdr:colOff>
      <xdr:row>85</xdr:row>
      <xdr:rowOff>154214</xdr:rowOff>
    </xdr:to>
    <xdr:sp macro="" textlink="">
      <xdr:nvSpPr>
        <xdr:cNvPr id="476" name="楕円 475">
          <a:extLst>
            <a:ext uri="{FF2B5EF4-FFF2-40B4-BE49-F238E27FC236}">
              <a16:creationId xmlns:a16="http://schemas.microsoft.com/office/drawing/2014/main" id="{23A226E2-2A16-4BCA-A5EE-B5BB70EA05B5}"/>
            </a:ext>
          </a:extLst>
        </xdr:cNvPr>
        <xdr:cNvSpPr/>
      </xdr:nvSpPr>
      <xdr:spPr>
        <a:xfrm>
          <a:off x="11487150" y="146296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103414</xdr:rowOff>
    </xdr:from>
    <xdr:to>
      <xdr:col>71</xdr:col>
      <xdr:colOff>177800</xdr:colOff>
      <xdr:row>85</xdr:row>
      <xdr:rowOff>134438</xdr:rowOff>
    </xdr:to>
    <xdr:cxnSp macro="">
      <xdr:nvCxnSpPr>
        <xdr:cNvPr id="477" name="直線コネクタ 476">
          <a:extLst>
            <a:ext uri="{FF2B5EF4-FFF2-40B4-BE49-F238E27FC236}">
              <a16:creationId xmlns:a16="http://schemas.microsoft.com/office/drawing/2014/main" id="{38485DF5-5E51-400E-AE8C-685BA254A9EE}"/>
            </a:ext>
          </a:extLst>
        </xdr:cNvPr>
        <xdr:cNvCxnSpPr/>
      </xdr:nvCxnSpPr>
      <xdr:spPr>
        <a:xfrm>
          <a:off x="11541760" y="14674759"/>
          <a:ext cx="80518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46645</xdr:rowOff>
    </xdr:from>
    <xdr:ext cx="405111" cy="259045"/>
    <xdr:sp macro="" textlink="">
      <xdr:nvSpPr>
        <xdr:cNvPr id="478" name="n_1aveValue【児童館】&#10;有形固定資産減価償却率">
          <a:extLst>
            <a:ext uri="{FF2B5EF4-FFF2-40B4-BE49-F238E27FC236}">
              <a16:creationId xmlns:a16="http://schemas.microsoft.com/office/drawing/2014/main" id="{A258D2BF-41CA-46F1-B8A3-C30F00C7B519}"/>
            </a:ext>
          </a:extLst>
        </xdr:cNvPr>
        <xdr:cNvSpPr txBox="1"/>
      </xdr:nvSpPr>
      <xdr:spPr>
        <a:xfrm>
          <a:off x="13738234" y="14278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13988</xdr:rowOff>
    </xdr:from>
    <xdr:ext cx="405111" cy="259045"/>
    <xdr:sp macro="" textlink="">
      <xdr:nvSpPr>
        <xdr:cNvPr id="479" name="n_2aveValue【児童館】&#10;有形固定資産減価償却率">
          <a:extLst>
            <a:ext uri="{FF2B5EF4-FFF2-40B4-BE49-F238E27FC236}">
              <a16:creationId xmlns:a16="http://schemas.microsoft.com/office/drawing/2014/main" id="{30936EAE-F83A-4D18-863D-BC97F1BD491B}"/>
            </a:ext>
          </a:extLst>
        </xdr:cNvPr>
        <xdr:cNvSpPr txBox="1"/>
      </xdr:nvSpPr>
      <xdr:spPr>
        <a:xfrm>
          <a:off x="12957184" y="14248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105427</xdr:rowOff>
    </xdr:from>
    <xdr:ext cx="405111" cy="259045"/>
    <xdr:sp macro="" textlink="">
      <xdr:nvSpPr>
        <xdr:cNvPr id="480" name="n_3aveValue【児童館】&#10;有形固定資産減価償却率">
          <a:extLst>
            <a:ext uri="{FF2B5EF4-FFF2-40B4-BE49-F238E27FC236}">
              <a16:creationId xmlns:a16="http://schemas.microsoft.com/office/drawing/2014/main" id="{10BEE332-1301-47CC-9A0A-540FB4815CD8}"/>
            </a:ext>
          </a:extLst>
        </xdr:cNvPr>
        <xdr:cNvSpPr txBox="1"/>
      </xdr:nvSpPr>
      <xdr:spPr>
        <a:xfrm>
          <a:off x="12171054" y="14162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95629</xdr:rowOff>
    </xdr:from>
    <xdr:ext cx="405111" cy="259045"/>
    <xdr:sp macro="" textlink="">
      <xdr:nvSpPr>
        <xdr:cNvPr id="481" name="n_4aveValue【児童館】&#10;有形固定資産減価償却率">
          <a:extLst>
            <a:ext uri="{FF2B5EF4-FFF2-40B4-BE49-F238E27FC236}">
              <a16:creationId xmlns:a16="http://schemas.microsoft.com/office/drawing/2014/main" id="{857C235E-E5F2-4AA0-A22B-AA129A6C8B79}"/>
            </a:ext>
          </a:extLst>
        </xdr:cNvPr>
        <xdr:cNvSpPr txBox="1"/>
      </xdr:nvSpPr>
      <xdr:spPr>
        <a:xfrm>
          <a:off x="11354444" y="14150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68597</xdr:rowOff>
    </xdr:from>
    <xdr:ext cx="405111" cy="259045"/>
    <xdr:sp macro="" textlink="">
      <xdr:nvSpPr>
        <xdr:cNvPr id="482" name="n_1mainValue【児童館】&#10;有形固定資産減価償却率">
          <a:extLst>
            <a:ext uri="{FF2B5EF4-FFF2-40B4-BE49-F238E27FC236}">
              <a16:creationId xmlns:a16="http://schemas.microsoft.com/office/drawing/2014/main" id="{E48CE9AC-2FE4-49F7-A647-1590AA8E7699}"/>
            </a:ext>
          </a:extLst>
        </xdr:cNvPr>
        <xdr:cNvSpPr txBox="1"/>
      </xdr:nvSpPr>
      <xdr:spPr>
        <a:xfrm>
          <a:off x="13738234" y="1481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37572</xdr:rowOff>
    </xdr:from>
    <xdr:ext cx="405111" cy="259045"/>
    <xdr:sp macro="" textlink="">
      <xdr:nvSpPr>
        <xdr:cNvPr id="483" name="n_2mainValue【児童館】&#10;有形固定資産減価償却率">
          <a:extLst>
            <a:ext uri="{FF2B5EF4-FFF2-40B4-BE49-F238E27FC236}">
              <a16:creationId xmlns:a16="http://schemas.microsoft.com/office/drawing/2014/main" id="{0B7F7D31-6339-4CAD-AAEC-FABCAB107F78}"/>
            </a:ext>
          </a:extLst>
        </xdr:cNvPr>
        <xdr:cNvSpPr txBox="1"/>
      </xdr:nvSpPr>
      <xdr:spPr>
        <a:xfrm>
          <a:off x="12957184" y="1478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4915</xdr:rowOff>
    </xdr:from>
    <xdr:ext cx="405111" cy="259045"/>
    <xdr:sp macro="" textlink="">
      <xdr:nvSpPr>
        <xdr:cNvPr id="484" name="n_3mainValue【児童館】&#10;有形固定資産減価償却率">
          <a:extLst>
            <a:ext uri="{FF2B5EF4-FFF2-40B4-BE49-F238E27FC236}">
              <a16:creationId xmlns:a16="http://schemas.microsoft.com/office/drawing/2014/main" id="{44065F7C-46A4-4389-8811-9894286AE737}"/>
            </a:ext>
          </a:extLst>
        </xdr:cNvPr>
        <xdr:cNvSpPr txBox="1"/>
      </xdr:nvSpPr>
      <xdr:spPr>
        <a:xfrm>
          <a:off x="12171054" y="14751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145341</xdr:rowOff>
    </xdr:from>
    <xdr:ext cx="405111" cy="259045"/>
    <xdr:sp macro="" textlink="">
      <xdr:nvSpPr>
        <xdr:cNvPr id="485" name="n_4mainValue【児童館】&#10;有形固定資産減価償却率">
          <a:extLst>
            <a:ext uri="{FF2B5EF4-FFF2-40B4-BE49-F238E27FC236}">
              <a16:creationId xmlns:a16="http://schemas.microsoft.com/office/drawing/2014/main" id="{842E5044-0B8F-4B7C-8438-8B891B1AD010}"/>
            </a:ext>
          </a:extLst>
        </xdr:cNvPr>
        <xdr:cNvSpPr txBox="1"/>
      </xdr:nvSpPr>
      <xdr:spPr>
        <a:xfrm>
          <a:off x="11354444" y="14716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8A995C9C-7438-4E75-A70B-FEBA33A9CF1A}"/>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5CC3E87E-93AD-4E54-BB6A-748F6801F11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433B7397-3F2C-432A-812B-4F0C199E07D2}"/>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F7BE5BCA-A9FF-4BBA-8308-9A25629CEEF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87D18FF8-851C-46AB-97AB-D89520ABC30E}"/>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23DE9EE0-41D4-4F18-AC0E-2FE5B4D3BF0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FD20D40B-DDF2-4BE0-8DF4-37F2DA0866C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D727C835-C666-416A-8B6C-BC44C3F60A4F}"/>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B00BD61A-7F17-4965-B4A7-87338FF01AD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64B6252F-3834-49CA-BCA3-F941DD4E76BC}"/>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6" name="直線コネクタ 495">
          <a:extLst>
            <a:ext uri="{FF2B5EF4-FFF2-40B4-BE49-F238E27FC236}">
              <a16:creationId xmlns:a16="http://schemas.microsoft.com/office/drawing/2014/main" id="{7521BDED-3930-4E0D-AFE0-6752AE7A3135}"/>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7" name="テキスト ボックス 496">
          <a:extLst>
            <a:ext uri="{FF2B5EF4-FFF2-40B4-BE49-F238E27FC236}">
              <a16:creationId xmlns:a16="http://schemas.microsoft.com/office/drawing/2014/main" id="{3A873F7F-63FC-4F42-A91A-EC10F8D76E04}"/>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8" name="直線コネクタ 497">
          <a:extLst>
            <a:ext uri="{FF2B5EF4-FFF2-40B4-BE49-F238E27FC236}">
              <a16:creationId xmlns:a16="http://schemas.microsoft.com/office/drawing/2014/main" id="{37B60DD2-5F29-4DA1-94F3-A67ABA300FBE}"/>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9" name="テキスト ボックス 498">
          <a:extLst>
            <a:ext uri="{FF2B5EF4-FFF2-40B4-BE49-F238E27FC236}">
              <a16:creationId xmlns:a16="http://schemas.microsoft.com/office/drawing/2014/main" id="{96AB2267-80DC-499F-B5BD-EBAF0D435A7E}"/>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00" name="直線コネクタ 499">
          <a:extLst>
            <a:ext uri="{FF2B5EF4-FFF2-40B4-BE49-F238E27FC236}">
              <a16:creationId xmlns:a16="http://schemas.microsoft.com/office/drawing/2014/main" id="{BD429351-AEC7-45C3-901E-773CE2495813}"/>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1" name="テキスト ボックス 500">
          <a:extLst>
            <a:ext uri="{FF2B5EF4-FFF2-40B4-BE49-F238E27FC236}">
              <a16:creationId xmlns:a16="http://schemas.microsoft.com/office/drawing/2014/main" id="{8A06C397-D92D-4CB5-8724-49042CF652E2}"/>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2" name="直線コネクタ 501">
          <a:extLst>
            <a:ext uri="{FF2B5EF4-FFF2-40B4-BE49-F238E27FC236}">
              <a16:creationId xmlns:a16="http://schemas.microsoft.com/office/drawing/2014/main" id="{1457A8DA-6525-4028-8A6C-2CACD3B4DFCE}"/>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3" name="テキスト ボックス 502">
          <a:extLst>
            <a:ext uri="{FF2B5EF4-FFF2-40B4-BE49-F238E27FC236}">
              <a16:creationId xmlns:a16="http://schemas.microsoft.com/office/drawing/2014/main" id="{31F6309B-CD9E-4ECB-A52A-A6D18D8F775A}"/>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a:extLst>
            <a:ext uri="{FF2B5EF4-FFF2-40B4-BE49-F238E27FC236}">
              <a16:creationId xmlns:a16="http://schemas.microsoft.com/office/drawing/2014/main" id="{3AA61B39-EB86-40CF-BF7C-AD363E5F631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a:extLst>
            <a:ext uri="{FF2B5EF4-FFF2-40B4-BE49-F238E27FC236}">
              <a16:creationId xmlns:a16="http://schemas.microsoft.com/office/drawing/2014/main" id="{D0CCE00D-397F-4B9F-9902-BC278CD7B9D1}"/>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児童館】&#10;一人当たり面積グラフ枠">
          <a:extLst>
            <a:ext uri="{FF2B5EF4-FFF2-40B4-BE49-F238E27FC236}">
              <a16:creationId xmlns:a16="http://schemas.microsoft.com/office/drawing/2014/main" id="{FBC28BD9-346E-490E-8FB9-A03194982A17}"/>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507" name="直線コネクタ 506">
          <a:extLst>
            <a:ext uri="{FF2B5EF4-FFF2-40B4-BE49-F238E27FC236}">
              <a16:creationId xmlns:a16="http://schemas.microsoft.com/office/drawing/2014/main" id="{34A48D01-0784-4AC2-9F85-E36F8AD04132}"/>
            </a:ext>
          </a:extLst>
        </xdr:cNvPr>
        <xdr:cNvCxnSpPr/>
      </xdr:nvCxnSpPr>
      <xdr:spPr>
        <a:xfrm flipV="1">
          <a:off x="19947254" y="13488924"/>
          <a:ext cx="0" cy="1208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508" name="【児童館】&#10;一人当たり面積最小値テキスト">
          <a:extLst>
            <a:ext uri="{FF2B5EF4-FFF2-40B4-BE49-F238E27FC236}">
              <a16:creationId xmlns:a16="http://schemas.microsoft.com/office/drawing/2014/main" id="{9AF9AAE2-C3F8-47B4-9317-5882669DA535}"/>
            </a:ext>
          </a:extLst>
        </xdr:cNvPr>
        <xdr:cNvSpPr txBox="1"/>
      </xdr:nvSpPr>
      <xdr:spPr>
        <a:xfrm>
          <a:off x="19985990" y="1470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509" name="直線コネクタ 508">
          <a:extLst>
            <a:ext uri="{FF2B5EF4-FFF2-40B4-BE49-F238E27FC236}">
              <a16:creationId xmlns:a16="http://schemas.microsoft.com/office/drawing/2014/main" id="{590A4D4B-2FFB-470C-A475-02EF340E0B28}"/>
            </a:ext>
          </a:extLst>
        </xdr:cNvPr>
        <xdr:cNvCxnSpPr/>
      </xdr:nvCxnSpPr>
      <xdr:spPr>
        <a:xfrm>
          <a:off x="19885660" y="14697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510" name="【児童館】&#10;一人当たり面積最大値テキスト">
          <a:extLst>
            <a:ext uri="{FF2B5EF4-FFF2-40B4-BE49-F238E27FC236}">
              <a16:creationId xmlns:a16="http://schemas.microsoft.com/office/drawing/2014/main" id="{B4543B74-E6B2-4355-8C94-2ECA57D64AD4}"/>
            </a:ext>
          </a:extLst>
        </xdr:cNvPr>
        <xdr:cNvSpPr txBox="1"/>
      </xdr:nvSpPr>
      <xdr:spPr>
        <a:xfrm>
          <a:off x="19985990" y="1326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511" name="直線コネクタ 510">
          <a:extLst>
            <a:ext uri="{FF2B5EF4-FFF2-40B4-BE49-F238E27FC236}">
              <a16:creationId xmlns:a16="http://schemas.microsoft.com/office/drawing/2014/main" id="{26F0D87A-F735-451B-8E0D-1586064506D0}"/>
            </a:ext>
          </a:extLst>
        </xdr:cNvPr>
        <xdr:cNvCxnSpPr/>
      </xdr:nvCxnSpPr>
      <xdr:spPr>
        <a:xfrm>
          <a:off x="19885660" y="134889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82314</xdr:rowOff>
    </xdr:from>
    <xdr:ext cx="469744" cy="259045"/>
    <xdr:sp macro="" textlink="">
      <xdr:nvSpPr>
        <xdr:cNvPr id="512" name="【児童館】&#10;一人当たり面積平均値テキスト">
          <a:extLst>
            <a:ext uri="{FF2B5EF4-FFF2-40B4-BE49-F238E27FC236}">
              <a16:creationId xmlns:a16="http://schemas.microsoft.com/office/drawing/2014/main" id="{CF823A5B-D4D0-4537-8674-EC4E55CCF166}"/>
            </a:ext>
          </a:extLst>
        </xdr:cNvPr>
        <xdr:cNvSpPr txBox="1"/>
      </xdr:nvSpPr>
      <xdr:spPr>
        <a:xfrm>
          <a:off x="19985990" y="14314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513" name="フローチャート: 判断 512">
          <a:extLst>
            <a:ext uri="{FF2B5EF4-FFF2-40B4-BE49-F238E27FC236}">
              <a16:creationId xmlns:a16="http://schemas.microsoft.com/office/drawing/2014/main" id="{1F7DE402-BAEA-4E34-A65C-8D4C9D78EB78}"/>
            </a:ext>
          </a:extLst>
        </xdr:cNvPr>
        <xdr:cNvSpPr/>
      </xdr:nvSpPr>
      <xdr:spPr>
        <a:xfrm>
          <a:off x="19904710" y="1433233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514" name="フローチャート: 判断 513">
          <a:extLst>
            <a:ext uri="{FF2B5EF4-FFF2-40B4-BE49-F238E27FC236}">
              <a16:creationId xmlns:a16="http://schemas.microsoft.com/office/drawing/2014/main" id="{29DC15C5-B9A0-4497-A4B7-2D4AF00346F6}"/>
            </a:ext>
          </a:extLst>
        </xdr:cNvPr>
        <xdr:cNvSpPr/>
      </xdr:nvSpPr>
      <xdr:spPr>
        <a:xfrm>
          <a:off x="19161760" y="143369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515" name="フローチャート: 判断 514">
          <a:extLst>
            <a:ext uri="{FF2B5EF4-FFF2-40B4-BE49-F238E27FC236}">
              <a16:creationId xmlns:a16="http://schemas.microsoft.com/office/drawing/2014/main" id="{4AE4275B-08E7-4843-B5EE-FE7F874884F9}"/>
            </a:ext>
          </a:extLst>
        </xdr:cNvPr>
        <xdr:cNvSpPr/>
      </xdr:nvSpPr>
      <xdr:spPr>
        <a:xfrm>
          <a:off x="18345150" y="1436090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516" name="フローチャート: 判断 515">
          <a:extLst>
            <a:ext uri="{FF2B5EF4-FFF2-40B4-BE49-F238E27FC236}">
              <a16:creationId xmlns:a16="http://schemas.microsoft.com/office/drawing/2014/main" id="{3AE595D5-4F00-4F9F-B9AC-D2B25892A1A2}"/>
            </a:ext>
          </a:extLst>
        </xdr:cNvPr>
        <xdr:cNvSpPr/>
      </xdr:nvSpPr>
      <xdr:spPr>
        <a:xfrm>
          <a:off x="17547590" y="1436090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517" name="フローチャート: 判断 516">
          <a:extLst>
            <a:ext uri="{FF2B5EF4-FFF2-40B4-BE49-F238E27FC236}">
              <a16:creationId xmlns:a16="http://schemas.microsoft.com/office/drawing/2014/main" id="{2C97208B-A26D-4FA0-968A-E6A0AB919723}"/>
            </a:ext>
          </a:extLst>
        </xdr:cNvPr>
        <xdr:cNvSpPr/>
      </xdr:nvSpPr>
      <xdr:spPr>
        <a:xfrm>
          <a:off x="16761460" y="1434795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A0BC958B-83C0-46A8-A204-564818F8620B}"/>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8D68DC49-00F1-4821-B5D0-E6E231B3923C}"/>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C298B757-87C1-4C1C-8478-59788A289CB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73151741-7E6B-45F3-A9D9-A877EFBCE40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31DA380A-5E9D-440F-A77B-C51E2E2EF59A}"/>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58165</xdr:rowOff>
    </xdr:from>
    <xdr:to>
      <xdr:col>116</xdr:col>
      <xdr:colOff>114300</xdr:colOff>
      <xdr:row>81</xdr:row>
      <xdr:rowOff>159765</xdr:rowOff>
    </xdr:to>
    <xdr:sp macro="" textlink="">
      <xdr:nvSpPr>
        <xdr:cNvPr id="523" name="楕円 522">
          <a:extLst>
            <a:ext uri="{FF2B5EF4-FFF2-40B4-BE49-F238E27FC236}">
              <a16:creationId xmlns:a16="http://schemas.microsoft.com/office/drawing/2014/main" id="{8A870C02-6C69-4E94-9E77-BDD0AC609105}"/>
            </a:ext>
          </a:extLst>
        </xdr:cNvPr>
        <xdr:cNvSpPr/>
      </xdr:nvSpPr>
      <xdr:spPr>
        <a:xfrm>
          <a:off x="19904710" y="139418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81042</xdr:rowOff>
    </xdr:from>
    <xdr:ext cx="469744" cy="259045"/>
    <xdr:sp macro="" textlink="">
      <xdr:nvSpPr>
        <xdr:cNvPr id="524" name="【児童館】&#10;一人当たり面積該当値テキスト">
          <a:extLst>
            <a:ext uri="{FF2B5EF4-FFF2-40B4-BE49-F238E27FC236}">
              <a16:creationId xmlns:a16="http://schemas.microsoft.com/office/drawing/2014/main" id="{20CEAFED-6C9A-40C7-BBDB-7D6CA39B2B05}"/>
            </a:ext>
          </a:extLst>
        </xdr:cNvPr>
        <xdr:cNvSpPr txBox="1"/>
      </xdr:nvSpPr>
      <xdr:spPr>
        <a:xfrm>
          <a:off x="19985990" y="137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81026</xdr:rowOff>
    </xdr:from>
    <xdr:to>
      <xdr:col>112</xdr:col>
      <xdr:colOff>38100</xdr:colOff>
      <xdr:row>82</xdr:row>
      <xdr:rowOff>11176</xdr:rowOff>
    </xdr:to>
    <xdr:sp macro="" textlink="">
      <xdr:nvSpPr>
        <xdr:cNvPr id="525" name="楕円 524">
          <a:extLst>
            <a:ext uri="{FF2B5EF4-FFF2-40B4-BE49-F238E27FC236}">
              <a16:creationId xmlns:a16="http://schemas.microsoft.com/office/drawing/2014/main" id="{3EE04FF4-56E9-47AF-B57C-5A6BCC216891}"/>
            </a:ext>
          </a:extLst>
        </xdr:cNvPr>
        <xdr:cNvSpPr/>
      </xdr:nvSpPr>
      <xdr:spPr>
        <a:xfrm>
          <a:off x="19161760" y="139703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108965</xdr:rowOff>
    </xdr:from>
    <xdr:to>
      <xdr:col>116</xdr:col>
      <xdr:colOff>63500</xdr:colOff>
      <xdr:row>81</xdr:row>
      <xdr:rowOff>131826</xdr:rowOff>
    </xdr:to>
    <xdr:cxnSp macro="">
      <xdr:nvCxnSpPr>
        <xdr:cNvPr id="526" name="直線コネクタ 525">
          <a:extLst>
            <a:ext uri="{FF2B5EF4-FFF2-40B4-BE49-F238E27FC236}">
              <a16:creationId xmlns:a16="http://schemas.microsoft.com/office/drawing/2014/main" id="{2EEEFF36-8A43-4801-86BF-39EAE3BEA785}"/>
            </a:ext>
          </a:extLst>
        </xdr:cNvPr>
        <xdr:cNvCxnSpPr/>
      </xdr:nvCxnSpPr>
      <xdr:spPr>
        <a:xfrm flipV="1">
          <a:off x="19204940" y="13994510"/>
          <a:ext cx="74295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99313</xdr:rowOff>
    </xdr:from>
    <xdr:to>
      <xdr:col>107</xdr:col>
      <xdr:colOff>101600</xdr:colOff>
      <xdr:row>82</xdr:row>
      <xdr:rowOff>29463</xdr:rowOff>
    </xdr:to>
    <xdr:sp macro="" textlink="">
      <xdr:nvSpPr>
        <xdr:cNvPr id="527" name="楕円 526">
          <a:extLst>
            <a:ext uri="{FF2B5EF4-FFF2-40B4-BE49-F238E27FC236}">
              <a16:creationId xmlns:a16="http://schemas.microsoft.com/office/drawing/2014/main" id="{E6368806-3DDE-4356-B7A6-075E28702946}"/>
            </a:ext>
          </a:extLst>
        </xdr:cNvPr>
        <xdr:cNvSpPr/>
      </xdr:nvSpPr>
      <xdr:spPr>
        <a:xfrm>
          <a:off x="18345150" y="139829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131826</xdr:rowOff>
    </xdr:from>
    <xdr:to>
      <xdr:col>111</xdr:col>
      <xdr:colOff>177800</xdr:colOff>
      <xdr:row>81</xdr:row>
      <xdr:rowOff>150113</xdr:rowOff>
    </xdr:to>
    <xdr:cxnSp macro="">
      <xdr:nvCxnSpPr>
        <xdr:cNvPr id="528" name="直線コネクタ 527">
          <a:extLst>
            <a:ext uri="{FF2B5EF4-FFF2-40B4-BE49-F238E27FC236}">
              <a16:creationId xmlns:a16="http://schemas.microsoft.com/office/drawing/2014/main" id="{4DE57CBB-7E9C-48B6-B033-7BBCB396F191}"/>
            </a:ext>
          </a:extLst>
        </xdr:cNvPr>
        <xdr:cNvCxnSpPr/>
      </xdr:nvCxnSpPr>
      <xdr:spPr>
        <a:xfrm flipV="1">
          <a:off x="18399760" y="14023086"/>
          <a:ext cx="80518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122174</xdr:rowOff>
    </xdr:from>
    <xdr:to>
      <xdr:col>102</xdr:col>
      <xdr:colOff>165100</xdr:colOff>
      <xdr:row>82</xdr:row>
      <xdr:rowOff>52324</xdr:rowOff>
    </xdr:to>
    <xdr:sp macro="" textlink="">
      <xdr:nvSpPr>
        <xdr:cNvPr id="529" name="楕円 528">
          <a:extLst>
            <a:ext uri="{FF2B5EF4-FFF2-40B4-BE49-F238E27FC236}">
              <a16:creationId xmlns:a16="http://schemas.microsoft.com/office/drawing/2014/main" id="{AF63924D-4655-4418-BB74-9822FF75B846}"/>
            </a:ext>
          </a:extLst>
        </xdr:cNvPr>
        <xdr:cNvSpPr/>
      </xdr:nvSpPr>
      <xdr:spPr>
        <a:xfrm>
          <a:off x="17547590" y="140115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150113</xdr:rowOff>
    </xdr:from>
    <xdr:to>
      <xdr:col>107</xdr:col>
      <xdr:colOff>50800</xdr:colOff>
      <xdr:row>82</xdr:row>
      <xdr:rowOff>1524</xdr:rowOff>
    </xdr:to>
    <xdr:cxnSp macro="">
      <xdr:nvCxnSpPr>
        <xdr:cNvPr id="530" name="直線コネクタ 529">
          <a:extLst>
            <a:ext uri="{FF2B5EF4-FFF2-40B4-BE49-F238E27FC236}">
              <a16:creationId xmlns:a16="http://schemas.microsoft.com/office/drawing/2014/main" id="{75B7E9FA-8BC9-43B4-BABD-4EF78BFD6F91}"/>
            </a:ext>
          </a:extLst>
        </xdr:cNvPr>
        <xdr:cNvCxnSpPr/>
      </xdr:nvCxnSpPr>
      <xdr:spPr>
        <a:xfrm flipV="1">
          <a:off x="17602200" y="14037563"/>
          <a:ext cx="79756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140463</xdr:rowOff>
    </xdr:from>
    <xdr:to>
      <xdr:col>98</xdr:col>
      <xdr:colOff>38100</xdr:colOff>
      <xdr:row>82</xdr:row>
      <xdr:rowOff>70613</xdr:rowOff>
    </xdr:to>
    <xdr:sp macro="" textlink="">
      <xdr:nvSpPr>
        <xdr:cNvPr id="531" name="楕円 530">
          <a:extLst>
            <a:ext uri="{FF2B5EF4-FFF2-40B4-BE49-F238E27FC236}">
              <a16:creationId xmlns:a16="http://schemas.microsoft.com/office/drawing/2014/main" id="{83E2F421-B609-42A5-9C2E-ADE63D14E898}"/>
            </a:ext>
          </a:extLst>
        </xdr:cNvPr>
        <xdr:cNvSpPr/>
      </xdr:nvSpPr>
      <xdr:spPr>
        <a:xfrm>
          <a:off x="16761460" y="140241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xdr:rowOff>
    </xdr:from>
    <xdr:to>
      <xdr:col>102</xdr:col>
      <xdr:colOff>114300</xdr:colOff>
      <xdr:row>82</xdr:row>
      <xdr:rowOff>19813</xdr:rowOff>
    </xdr:to>
    <xdr:cxnSp macro="">
      <xdr:nvCxnSpPr>
        <xdr:cNvPr id="532" name="直線コネクタ 531">
          <a:extLst>
            <a:ext uri="{FF2B5EF4-FFF2-40B4-BE49-F238E27FC236}">
              <a16:creationId xmlns:a16="http://schemas.microsoft.com/office/drawing/2014/main" id="{6BD23AB1-41A7-4949-B4D7-10B74AA4A901}"/>
            </a:ext>
          </a:extLst>
        </xdr:cNvPr>
        <xdr:cNvCxnSpPr/>
      </xdr:nvCxnSpPr>
      <xdr:spPr>
        <a:xfrm flipV="1">
          <a:off x="16804640" y="14060424"/>
          <a:ext cx="79756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29735</xdr:rowOff>
    </xdr:from>
    <xdr:ext cx="469744" cy="259045"/>
    <xdr:sp macro="" textlink="">
      <xdr:nvSpPr>
        <xdr:cNvPr id="533" name="n_1aveValue【児童館】&#10;一人当たり面積">
          <a:extLst>
            <a:ext uri="{FF2B5EF4-FFF2-40B4-BE49-F238E27FC236}">
              <a16:creationId xmlns:a16="http://schemas.microsoft.com/office/drawing/2014/main" id="{C967C66C-D5CB-44DC-A1EE-F88CE64D8E16}"/>
            </a:ext>
          </a:extLst>
        </xdr:cNvPr>
        <xdr:cNvSpPr txBox="1"/>
      </xdr:nvSpPr>
      <xdr:spPr>
        <a:xfrm>
          <a:off x="18982132" y="1442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48023</xdr:rowOff>
    </xdr:from>
    <xdr:ext cx="469744" cy="259045"/>
    <xdr:sp macro="" textlink="">
      <xdr:nvSpPr>
        <xdr:cNvPr id="534" name="n_2aveValue【児童館】&#10;一人当たり面積">
          <a:extLst>
            <a:ext uri="{FF2B5EF4-FFF2-40B4-BE49-F238E27FC236}">
              <a16:creationId xmlns:a16="http://schemas.microsoft.com/office/drawing/2014/main" id="{CF8F8976-5E84-4098-8B44-D89BEA5C92DE}"/>
            </a:ext>
          </a:extLst>
        </xdr:cNvPr>
        <xdr:cNvSpPr txBox="1"/>
      </xdr:nvSpPr>
      <xdr:spPr>
        <a:xfrm>
          <a:off x="18182032" y="1445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48023</xdr:rowOff>
    </xdr:from>
    <xdr:ext cx="469744" cy="259045"/>
    <xdr:sp macro="" textlink="">
      <xdr:nvSpPr>
        <xdr:cNvPr id="535" name="n_3aveValue【児童館】&#10;一人当たり面積">
          <a:extLst>
            <a:ext uri="{FF2B5EF4-FFF2-40B4-BE49-F238E27FC236}">
              <a16:creationId xmlns:a16="http://schemas.microsoft.com/office/drawing/2014/main" id="{30AE6281-E33F-4998-A02E-427138DFEA65}"/>
            </a:ext>
          </a:extLst>
        </xdr:cNvPr>
        <xdr:cNvSpPr txBox="1"/>
      </xdr:nvSpPr>
      <xdr:spPr>
        <a:xfrm>
          <a:off x="17384472" y="1445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38879</xdr:rowOff>
    </xdr:from>
    <xdr:ext cx="469744" cy="259045"/>
    <xdr:sp macro="" textlink="">
      <xdr:nvSpPr>
        <xdr:cNvPr id="536" name="n_4aveValue【児童館】&#10;一人当たり面積">
          <a:extLst>
            <a:ext uri="{FF2B5EF4-FFF2-40B4-BE49-F238E27FC236}">
              <a16:creationId xmlns:a16="http://schemas.microsoft.com/office/drawing/2014/main" id="{C8AF07E3-5647-49D5-A08A-7D8A9EB5D73F}"/>
            </a:ext>
          </a:extLst>
        </xdr:cNvPr>
        <xdr:cNvSpPr txBox="1"/>
      </xdr:nvSpPr>
      <xdr:spPr>
        <a:xfrm>
          <a:off x="16588817"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27703</xdr:rowOff>
    </xdr:from>
    <xdr:ext cx="469744" cy="259045"/>
    <xdr:sp macro="" textlink="">
      <xdr:nvSpPr>
        <xdr:cNvPr id="537" name="n_1mainValue【児童館】&#10;一人当たり面積">
          <a:extLst>
            <a:ext uri="{FF2B5EF4-FFF2-40B4-BE49-F238E27FC236}">
              <a16:creationId xmlns:a16="http://schemas.microsoft.com/office/drawing/2014/main" id="{E69DC503-D65E-47DC-9666-35DA04643FED}"/>
            </a:ext>
          </a:extLst>
        </xdr:cNvPr>
        <xdr:cNvSpPr txBox="1"/>
      </xdr:nvSpPr>
      <xdr:spPr>
        <a:xfrm>
          <a:off x="18982132" y="1374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45990</xdr:rowOff>
    </xdr:from>
    <xdr:ext cx="469744" cy="259045"/>
    <xdr:sp macro="" textlink="">
      <xdr:nvSpPr>
        <xdr:cNvPr id="538" name="n_2mainValue【児童館】&#10;一人当たり面積">
          <a:extLst>
            <a:ext uri="{FF2B5EF4-FFF2-40B4-BE49-F238E27FC236}">
              <a16:creationId xmlns:a16="http://schemas.microsoft.com/office/drawing/2014/main" id="{236CB679-79FE-4F5F-9F36-831A195374F2}"/>
            </a:ext>
          </a:extLst>
        </xdr:cNvPr>
        <xdr:cNvSpPr txBox="1"/>
      </xdr:nvSpPr>
      <xdr:spPr>
        <a:xfrm>
          <a:off x="18182032" y="1376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68851</xdr:rowOff>
    </xdr:from>
    <xdr:ext cx="469744" cy="259045"/>
    <xdr:sp macro="" textlink="">
      <xdr:nvSpPr>
        <xdr:cNvPr id="539" name="n_3mainValue【児童館】&#10;一人当たり面積">
          <a:extLst>
            <a:ext uri="{FF2B5EF4-FFF2-40B4-BE49-F238E27FC236}">
              <a16:creationId xmlns:a16="http://schemas.microsoft.com/office/drawing/2014/main" id="{2830F4C6-20B7-4CE0-A985-972C7B61B5C7}"/>
            </a:ext>
          </a:extLst>
        </xdr:cNvPr>
        <xdr:cNvSpPr txBox="1"/>
      </xdr:nvSpPr>
      <xdr:spPr>
        <a:xfrm>
          <a:off x="17384472" y="1378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87140</xdr:rowOff>
    </xdr:from>
    <xdr:ext cx="469744" cy="259045"/>
    <xdr:sp macro="" textlink="">
      <xdr:nvSpPr>
        <xdr:cNvPr id="540" name="n_4mainValue【児童館】&#10;一人当たり面積">
          <a:extLst>
            <a:ext uri="{FF2B5EF4-FFF2-40B4-BE49-F238E27FC236}">
              <a16:creationId xmlns:a16="http://schemas.microsoft.com/office/drawing/2014/main" id="{EACCB99A-C0AA-4A83-A6F6-0385D76F53A7}"/>
            </a:ext>
          </a:extLst>
        </xdr:cNvPr>
        <xdr:cNvSpPr txBox="1"/>
      </xdr:nvSpPr>
      <xdr:spPr>
        <a:xfrm>
          <a:off x="16588817" y="1380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DD7BCD7B-1CC9-445A-B058-6806DAD96C41}"/>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A057EA2C-1D66-4164-8F81-AD17C78CA8B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436ADDAC-9626-46BF-AA91-6C938376DDC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E4A7D791-7F90-4D1B-BD65-DD014DAC8062}"/>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F46B3499-4BE7-4323-B665-6A3D51BBD4C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8DE7A63D-114F-49CC-95F9-E54215718ADA}"/>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5372B682-522C-4209-BEB9-C8268F77E46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EADD0D23-6284-4242-8F4F-4B4E953526B1}"/>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25FE8525-9B0D-4D57-A006-FBA3AAF3600F}"/>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DC6D29BD-A042-44EF-9708-8D21B23EFFA1}"/>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1DCFFBD5-0BAC-4F07-B88E-CD0E78AB429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a:extLst>
            <a:ext uri="{FF2B5EF4-FFF2-40B4-BE49-F238E27FC236}">
              <a16:creationId xmlns:a16="http://schemas.microsoft.com/office/drawing/2014/main" id="{A21979CC-BD14-41F3-BEE4-F501D626F9D3}"/>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a:extLst>
            <a:ext uri="{FF2B5EF4-FFF2-40B4-BE49-F238E27FC236}">
              <a16:creationId xmlns:a16="http://schemas.microsoft.com/office/drawing/2014/main" id="{A247B766-FE96-4C5E-9227-7EEF871D39D7}"/>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a:extLst>
            <a:ext uri="{FF2B5EF4-FFF2-40B4-BE49-F238E27FC236}">
              <a16:creationId xmlns:a16="http://schemas.microsoft.com/office/drawing/2014/main" id="{4CA8F686-05D3-428B-9752-453798B68D9D}"/>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a:extLst>
            <a:ext uri="{FF2B5EF4-FFF2-40B4-BE49-F238E27FC236}">
              <a16:creationId xmlns:a16="http://schemas.microsoft.com/office/drawing/2014/main" id="{B52E21C0-25CB-4D31-94D9-1FBCEDACF844}"/>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a:extLst>
            <a:ext uri="{FF2B5EF4-FFF2-40B4-BE49-F238E27FC236}">
              <a16:creationId xmlns:a16="http://schemas.microsoft.com/office/drawing/2014/main" id="{D569111B-E37B-4BBD-B15B-5E8350CDC9B8}"/>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a:extLst>
            <a:ext uri="{FF2B5EF4-FFF2-40B4-BE49-F238E27FC236}">
              <a16:creationId xmlns:a16="http://schemas.microsoft.com/office/drawing/2014/main" id="{B11F007D-FCB1-44A7-B683-8FE547856FD0}"/>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a:extLst>
            <a:ext uri="{FF2B5EF4-FFF2-40B4-BE49-F238E27FC236}">
              <a16:creationId xmlns:a16="http://schemas.microsoft.com/office/drawing/2014/main" id="{C1F5F9A4-0296-479D-B009-52414FD1596C}"/>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a:extLst>
            <a:ext uri="{FF2B5EF4-FFF2-40B4-BE49-F238E27FC236}">
              <a16:creationId xmlns:a16="http://schemas.microsoft.com/office/drawing/2014/main" id="{B0132D4C-5350-44A6-9FCD-5E105E2934E6}"/>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a:extLst>
            <a:ext uri="{FF2B5EF4-FFF2-40B4-BE49-F238E27FC236}">
              <a16:creationId xmlns:a16="http://schemas.microsoft.com/office/drawing/2014/main" id="{35716DBF-9AAC-4C0D-B16A-AA3167D4E2FB}"/>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a:extLst>
            <a:ext uri="{FF2B5EF4-FFF2-40B4-BE49-F238E27FC236}">
              <a16:creationId xmlns:a16="http://schemas.microsoft.com/office/drawing/2014/main" id="{123A28F9-B0FB-46B0-A210-272DD7EEEC26}"/>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a:extLst>
            <a:ext uri="{FF2B5EF4-FFF2-40B4-BE49-F238E27FC236}">
              <a16:creationId xmlns:a16="http://schemas.microsoft.com/office/drawing/2014/main" id="{40B98A97-A5BC-4E16-B9AC-4F5781CDC65A}"/>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a:extLst>
            <a:ext uri="{FF2B5EF4-FFF2-40B4-BE49-F238E27FC236}">
              <a16:creationId xmlns:a16="http://schemas.microsoft.com/office/drawing/2014/main" id="{981EC192-A822-4D65-9BC1-4D82433565B8}"/>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373EB6EB-CDFF-4DEA-9F18-15CD86BFE387}"/>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公民館】&#10;有形固定資産減価償却率グラフ枠">
          <a:extLst>
            <a:ext uri="{FF2B5EF4-FFF2-40B4-BE49-F238E27FC236}">
              <a16:creationId xmlns:a16="http://schemas.microsoft.com/office/drawing/2014/main" id="{77B48270-B4FE-449C-A2B6-6673A6470F5C}"/>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566" name="直線コネクタ 565">
          <a:extLst>
            <a:ext uri="{FF2B5EF4-FFF2-40B4-BE49-F238E27FC236}">
              <a16:creationId xmlns:a16="http://schemas.microsoft.com/office/drawing/2014/main" id="{6F41E033-912A-4CE8-B82D-C2D9E11E454A}"/>
            </a:ext>
          </a:extLst>
        </xdr:cNvPr>
        <xdr:cNvCxnSpPr/>
      </xdr:nvCxnSpPr>
      <xdr:spPr>
        <a:xfrm flipV="1">
          <a:off x="14703424" y="17170309"/>
          <a:ext cx="0" cy="1553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公民館】&#10;有形固定資産減価償却率最小値テキスト">
          <a:extLst>
            <a:ext uri="{FF2B5EF4-FFF2-40B4-BE49-F238E27FC236}">
              <a16:creationId xmlns:a16="http://schemas.microsoft.com/office/drawing/2014/main" id="{1C7F9FAA-2C9B-4BB8-98AB-09662B8243A6}"/>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a:extLst>
            <a:ext uri="{FF2B5EF4-FFF2-40B4-BE49-F238E27FC236}">
              <a16:creationId xmlns:a16="http://schemas.microsoft.com/office/drawing/2014/main" id="{A3A5FBCD-BFD6-4C68-9358-A3E54F75D639}"/>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569" name="【公民館】&#10;有形固定資産減価償却率最大値テキスト">
          <a:extLst>
            <a:ext uri="{FF2B5EF4-FFF2-40B4-BE49-F238E27FC236}">
              <a16:creationId xmlns:a16="http://schemas.microsoft.com/office/drawing/2014/main" id="{74A14540-F4AE-4FEC-A24B-AA64C3EB2524}"/>
            </a:ext>
          </a:extLst>
        </xdr:cNvPr>
        <xdr:cNvSpPr txBox="1"/>
      </xdr:nvSpPr>
      <xdr:spPr>
        <a:xfrm>
          <a:off x="14742160" y="169455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570" name="直線コネクタ 569">
          <a:extLst>
            <a:ext uri="{FF2B5EF4-FFF2-40B4-BE49-F238E27FC236}">
              <a16:creationId xmlns:a16="http://schemas.microsoft.com/office/drawing/2014/main" id="{EEB40E20-65AD-424E-9E90-FF8F73545882}"/>
            </a:ext>
          </a:extLst>
        </xdr:cNvPr>
        <xdr:cNvCxnSpPr/>
      </xdr:nvCxnSpPr>
      <xdr:spPr>
        <a:xfrm>
          <a:off x="14611350" y="17170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571" name="【公民館】&#10;有形固定資産減価償却率平均値テキスト">
          <a:extLst>
            <a:ext uri="{FF2B5EF4-FFF2-40B4-BE49-F238E27FC236}">
              <a16:creationId xmlns:a16="http://schemas.microsoft.com/office/drawing/2014/main" id="{21B4DC18-8108-4664-A87A-01F715F35462}"/>
            </a:ext>
          </a:extLst>
        </xdr:cNvPr>
        <xdr:cNvSpPr txBox="1"/>
      </xdr:nvSpPr>
      <xdr:spPr>
        <a:xfrm>
          <a:off x="14742160" y="180940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572" name="フローチャート: 判断 571">
          <a:extLst>
            <a:ext uri="{FF2B5EF4-FFF2-40B4-BE49-F238E27FC236}">
              <a16:creationId xmlns:a16="http://schemas.microsoft.com/office/drawing/2014/main" id="{0D161F47-DC6D-438F-A36E-6B88895B70EC}"/>
            </a:ext>
          </a:extLst>
        </xdr:cNvPr>
        <xdr:cNvSpPr/>
      </xdr:nvSpPr>
      <xdr:spPr>
        <a:xfrm>
          <a:off x="14649450" y="1824645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573" name="フローチャート: 判断 572">
          <a:extLst>
            <a:ext uri="{FF2B5EF4-FFF2-40B4-BE49-F238E27FC236}">
              <a16:creationId xmlns:a16="http://schemas.microsoft.com/office/drawing/2014/main" id="{0F795F59-63AA-444F-BB64-097F902EB5AB}"/>
            </a:ext>
          </a:extLst>
        </xdr:cNvPr>
        <xdr:cNvSpPr/>
      </xdr:nvSpPr>
      <xdr:spPr>
        <a:xfrm>
          <a:off x="13887450" y="182323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574" name="フローチャート: 判断 573">
          <a:extLst>
            <a:ext uri="{FF2B5EF4-FFF2-40B4-BE49-F238E27FC236}">
              <a16:creationId xmlns:a16="http://schemas.microsoft.com/office/drawing/2014/main" id="{5B6BF087-1A0B-42B2-9117-2F3968547F21}"/>
            </a:ext>
          </a:extLst>
        </xdr:cNvPr>
        <xdr:cNvSpPr/>
      </xdr:nvSpPr>
      <xdr:spPr>
        <a:xfrm>
          <a:off x="13089890" y="1820046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575" name="フローチャート: 判断 574">
          <a:extLst>
            <a:ext uri="{FF2B5EF4-FFF2-40B4-BE49-F238E27FC236}">
              <a16:creationId xmlns:a16="http://schemas.microsoft.com/office/drawing/2014/main" id="{ABE4FF03-8E95-44F8-AFD2-16EF7431382E}"/>
            </a:ext>
          </a:extLst>
        </xdr:cNvPr>
        <xdr:cNvSpPr/>
      </xdr:nvSpPr>
      <xdr:spPr>
        <a:xfrm>
          <a:off x="12303760" y="181433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576" name="フローチャート: 判断 575">
          <a:extLst>
            <a:ext uri="{FF2B5EF4-FFF2-40B4-BE49-F238E27FC236}">
              <a16:creationId xmlns:a16="http://schemas.microsoft.com/office/drawing/2014/main" id="{166BE2BD-A6A6-41D4-8730-D9E76B0E8379}"/>
            </a:ext>
          </a:extLst>
        </xdr:cNvPr>
        <xdr:cNvSpPr/>
      </xdr:nvSpPr>
      <xdr:spPr>
        <a:xfrm>
          <a:off x="11487150" y="1811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923409BA-BB12-4312-BB05-FC772BD964D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B19C5417-1214-4799-99CA-DFE2EEF50E3F}"/>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F9C7EBDD-14D1-4609-A85F-DE90199A8997}"/>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B3B57EF0-C143-4A6E-85C1-DB1D2E410B14}"/>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BA2070F7-27AF-4BF9-86D2-84CB7F44AE0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82550</xdr:rowOff>
    </xdr:from>
    <xdr:to>
      <xdr:col>85</xdr:col>
      <xdr:colOff>177800</xdr:colOff>
      <xdr:row>107</xdr:row>
      <xdr:rowOff>12700</xdr:rowOff>
    </xdr:to>
    <xdr:sp macro="" textlink="">
      <xdr:nvSpPr>
        <xdr:cNvPr id="582" name="楕円 581">
          <a:extLst>
            <a:ext uri="{FF2B5EF4-FFF2-40B4-BE49-F238E27FC236}">
              <a16:creationId xmlns:a16="http://schemas.microsoft.com/office/drawing/2014/main" id="{D5AACA15-08A7-4C2C-936F-D84B55A770A2}"/>
            </a:ext>
          </a:extLst>
        </xdr:cNvPr>
        <xdr:cNvSpPr/>
      </xdr:nvSpPr>
      <xdr:spPr>
        <a:xfrm>
          <a:off x="14649450" y="182581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60977</xdr:rowOff>
    </xdr:from>
    <xdr:ext cx="405111" cy="259045"/>
    <xdr:sp macro="" textlink="">
      <xdr:nvSpPr>
        <xdr:cNvPr id="583" name="【公民館】&#10;有形固定資産減価償却率該当値テキスト">
          <a:extLst>
            <a:ext uri="{FF2B5EF4-FFF2-40B4-BE49-F238E27FC236}">
              <a16:creationId xmlns:a16="http://schemas.microsoft.com/office/drawing/2014/main" id="{2786C949-1117-4CC9-BB4A-8321BF828706}"/>
            </a:ext>
          </a:extLst>
        </xdr:cNvPr>
        <xdr:cNvSpPr txBox="1"/>
      </xdr:nvSpPr>
      <xdr:spPr>
        <a:xfrm>
          <a:off x="14742160" y="182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59689</xdr:rowOff>
    </xdr:from>
    <xdr:to>
      <xdr:col>81</xdr:col>
      <xdr:colOff>101600</xdr:colOff>
      <xdr:row>107</xdr:row>
      <xdr:rowOff>161289</xdr:rowOff>
    </xdr:to>
    <xdr:sp macro="" textlink="">
      <xdr:nvSpPr>
        <xdr:cNvPr id="584" name="楕円 583">
          <a:extLst>
            <a:ext uri="{FF2B5EF4-FFF2-40B4-BE49-F238E27FC236}">
              <a16:creationId xmlns:a16="http://schemas.microsoft.com/office/drawing/2014/main" id="{21B20068-712F-4802-9673-50C8224AC966}"/>
            </a:ext>
          </a:extLst>
        </xdr:cNvPr>
        <xdr:cNvSpPr/>
      </xdr:nvSpPr>
      <xdr:spPr>
        <a:xfrm>
          <a:off x="13887450" y="184010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133350</xdr:rowOff>
    </xdr:from>
    <xdr:to>
      <xdr:col>85</xdr:col>
      <xdr:colOff>127000</xdr:colOff>
      <xdr:row>107</xdr:row>
      <xdr:rowOff>110489</xdr:rowOff>
    </xdr:to>
    <xdr:cxnSp macro="">
      <xdr:nvCxnSpPr>
        <xdr:cNvPr id="585" name="直線コネクタ 584">
          <a:extLst>
            <a:ext uri="{FF2B5EF4-FFF2-40B4-BE49-F238E27FC236}">
              <a16:creationId xmlns:a16="http://schemas.microsoft.com/office/drawing/2014/main" id="{6B8D0B31-BB4D-4F0A-A5F7-FB1137BE9CA0}"/>
            </a:ext>
          </a:extLst>
        </xdr:cNvPr>
        <xdr:cNvCxnSpPr/>
      </xdr:nvCxnSpPr>
      <xdr:spPr>
        <a:xfrm flipV="1">
          <a:off x="13942060" y="18303240"/>
          <a:ext cx="762000" cy="15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102144</xdr:rowOff>
    </xdr:from>
    <xdr:to>
      <xdr:col>76</xdr:col>
      <xdr:colOff>165100</xdr:colOff>
      <xdr:row>109</xdr:row>
      <xdr:rowOff>32294</xdr:rowOff>
    </xdr:to>
    <xdr:sp macro="" textlink="">
      <xdr:nvSpPr>
        <xdr:cNvPr id="586" name="楕円 585">
          <a:extLst>
            <a:ext uri="{FF2B5EF4-FFF2-40B4-BE49-F238E27FC236}">
              <a16:creationId xmlns:a16="http://schemas.microsoft.com/office/drawing/2014/main" id="{9FC31F8E-6CE2-4A1B-B350-5DFDAF9E3C90}"/>
            </a:ext>
          </a:extLst>
        </xdr:cNvPr>
        <xdr:cNvSpPr/>
      </xdr:nvSpPr>
      <xdr:spPr>
        <a:xfrm>
          <a:off x="13089890" y="1861493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110489</xdr:rowOff>
    </xdr:from>
    <xdr:to>
      <xdr:col>81</xdr:col>
      <xdr:colOff>50800</xdr:colOff>
      <xdr:row>108</xdr:row>
      <xdr:rowOff>152944</xdr:rowOff>
    </xdr:to>
    <xdr:cxnSp macro="">
      <xdr:nvCxnSpPr>
        <xdr:cNvPr id="587" name="直線コネクタ 586">
          <a:extLst>
            <a:ext uri="{FF2B5EF4-FFF2-40B4-BE49-F238E27FC236}">
              <a16:creationId xmlns:a16="http://schemas.microsoft.com/office/drawing/2014/main" id="{B31FA83A-2B4B-4512-B0EA-8A683D311659}"/>
            </a:ext>
          </a:extLst>
        </xdr:cNvPr>
        <xdr:cNvCxnSpPr/>
      </xdr:nvCxnSpPr>
      <xdr:spPr>
        <a:xfrm flipV="1">
          <a:off x="13144500" y="18453734"/>
          <a:ext cx="797560" cy="21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111942</xdr:rowOff>
    </xdr:from>
    <xdr:to>
      <xdr:col>72</xdr:col>
      <xdr:colOff>38100</xdr:colOff>
      <xdr:row>109</xdr:row>
      <xdr:rowOff>42092</xdr:rowOff>
    </xdr:to>
    <xdr:sp macro="" textlink="">
      <xdr:nvSpPr>
        <xdr:cNvPr id="588" name="楕円 587">
          <a:extLst>
            <a:ext uri="{FF2B5EF4-FFF2-40B4-BE49-F238E27FC236}">
              <a16:creationId xmlns:a16="http://schemas.microsoft.com/office/drawing/2014/main" id="{D0EF3D47-2091-46C6-BE30-EDD6001018A3}"/>
            </a:ext>
          </a:extLst>
        </xdr:cNvPr>
        <xdr:cNvSpPr/>
      </xdr:nvSpPr>
      <xdr:spPr>
        <a:xfrm>
          <a:off x="12303760" y="186285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152944</xdr:rowOff>
    </xdr:from>
    <xdr:to>
      <xdr:col>76</xdr:col>
      <xdr:colOff>114300</xdr:colOff>
      <xdr:row>108</xdr:row>
      <xdr:rowOff>162742</xdr:rowOff>
    </xdr:to>
    <xdr:cxnSp macro="">
      <xdr:nvCxnSpPr>
        <xdr:cNvPr id="589" name="直線コネクタ 588">
          <a:extLst>
            <a:ext uri="{FF2B5EF4-FFF2-40B4-BE49-F238E27FC236}">
              <a16:creationId xmlns:a16="http://schemas.microsoft.com/office/drawing/2014/main" id="{407E48DC-368E-45E6-A9B3-00A749EB9B81}"/>
            </a:ext>
          </a:extLst>
        </xdr:cNvPr>
        <xdr:cNvCxnSpPr/>
      </xdr:nvCxnSpPr>
      <xdr:spPr>
        <a:xfrm flipV="1">
          <a:off x="12346940" y="18669544"/>
          <a:ext cx="797560" cy="1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115207</xdr:rowOff>
    </xdr:from>
    <xdr:to>
      <xdr:col>67</xdr:col>
      <xdr:colOff>101600</xdr:colOff>
      <xdr:row>109</xdr:row>
      <xdr:rowOff>45357</xdr:rowOff>
    </xdr:to>
    <xdr:sp macro="" textlink="">
      <xdr:nvSpPr>
        <xdr:cNvPr id="590" name="楕円 589">
          <a:extLst>
            <a:ext uri="{FF2B5EF4-FFF2-40B4-BE49-F238E27FC236}">
              <a16:creationId xmlns:a16="http://schemas.microsoft.com/office/drawing/2014/main" id="{9C1CD591-C206-41C0-BF97-A30D895A6A11}"/>
            </a:ext>
          </a:extLst>
        </xdr:cNvPr>
        <xdr:cNvSpPr/>
      </xdr:nvSpPr>
      <xdr:spPr>
        <a:xfrm>
          <a:off x="11487150" y="186318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162742</xdr:rowOff>
    </xdr:from>
    <xdr:to>
      <xdr:col>71</xdr:col>
      <xdr:colOff>177800</xdr:colOff>
      <xdr:row>108</xdr:row>
      <xdr:rowOff>166007</xdr:rowOff>
    </xdr:to>
    <xdr:cxnSp macro="">
      <xdr:nvCxnSpPr>
        <xdr:cNvPr id="591" name="直線コネクタ 590">
          <a:extLst>
            <a:ext uri="{FF2B5EF4-FFF2-40B4-BE49-F238E27FC236}">
              <a16:creationId xmlns:a16="http://schemas.microsoft.com/office/drawing/2014/main" id="{E6188AF9-5021-440B-B0EC-4AE820A0F548}"/>
            </a:ext>
          </a:extLst>
        </xdr:cNvPr>
        <xdr:cNvCxnSpPr/>
      </xdr:nvCxnSpPr>
      <xdr:spPr>
        <a:xfrm flipV="1">
          <a:off x="11541760" y="18681247"/>
          <a:ext cx="80518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592" name="n_1aveValue【公民館】&#10;有形固定資産減価償却率">
          <a:extLst>
            <a:ext uri="{FF2B5EF4-FFF2-40B4-BE49-F238E27FC236}">
              <a16:creationId xmlns:a16="http://schemas.microsoft.com/office/drawing/2014/main" id="{B5198B2B-EA3F-479B-BAEA-123FBEE1B9CF}"/>
            </a:ext>
          </a:extLst>
        </xdr:cNvPr>
        <xdr:cNvSpPr txBox="1"/>
      </xdr:nvSpPr>
      <xdr:spPr>
        <a:xfrm>
          <a:off x="1373823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593" name="n_2aveValue【公民館】&#10;有形固定資産減価償却率">
          <a:extLst>
            <a:ext uri="{FF2B5EF4-FFF2-40B4-BE49-F238E27FC236}">
              <a16:creationId xmlns:a16="http://schemas.microsoft.com/office/drawing/2014/main" id="{71063836-032F-44EE-9483-3779C47B5546}"/>
            </a:ext>
          </a:extLst>
        </xdr:cNvPr>
        <xdr:cNvSpPr txBox="1"/>
      </xdr:nvSpPr>
      <xdr:spPr>
        <a:xfrm>
          <a:off x="12957184" y="1797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594" name="n_3aveValue【公民館】&#10;有形固定資産減価償却率">
          <a:extLst>
            <a:ext uri="{FF2B5EF4-FFF2-40B4-BE49-F238E27FC236}">
              <a16:creationId xmlns:a16="http://schemas.microsoft.com/office/drawing/2014/main" id="{A720549B-156B-42E4-934B-4FD4AA566AE9}"/>
            </a:ext>
          </a:extLst>
        </xdr:cNvPr>
        <xdr:cNvSpPr txBox="1"/>
      </xdr:nvSpPr>
      <xdr:spPr>
        <a:xfrm>
          <a:off x="12171054" y="17924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595" name="n_4aveValue【公民館】&#10;有形固定資産減価償却率">
          <a:extLst>
            <a:ext uri="{FF2B5EF4-FFF2-40B4-BE49-F238E27FC236}">
              <a16:creationId xmlns:a16="http://schemas.microsoft.com/office/drawing/2014/main" id="{BB99471B-640A-4C90-AA3A-38EE16AFC51A}"/>
            </a:ext>
          </a:extLst>
        </xdr:cNvPr>
        <xdr:cNvSpPr txBox="1"/>
      </xdr:nvSpPr>
      <xdr:spPr>
        <a:xfrm>
          <a:off x="11354444" y="1788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152416</xdr:rowOff>
    </xdr:from>
    <xdr:ext cx="405111" cy="259045"/>
    <xdr:sp macro="" textlink="">
      <xdr:nvSpPr>
        <xdr:cNvPr id="596" name="n_1mainValue【公民館】&#10;有形固定資産減価償却率">
          <a:extLst>
            <a:ext uri="{FF2B5EF4-FFF2-40B4-BE49-F238E27FC236}">
              <a16:creationId xmlns:a16="http://schemas.microsoft.com/office/drawing/2014/main" id="{81A8EB46-9533-4EBD-9A2F-D9A51085EC83}"/>
            </a:ext>
          </a:extLst>
        </xdr:cNvPr>
        <xdr:cNvSpPr txBox="1"/>
      </xdr:nvSpPr>
      <xdr:spPr>
        <a:xfrm>
          <a:off x="13738234"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23421</xdr:rowOff>
    </xdr:from>
    <xdr:ext cx="405111" cy="259045"/>
    <xdr:sp macro="" textlink="">
      <xdr:nvSpPr>
        <xdr:cNvPr id="597" name="n_2mainValue【公民館】&#10;有形固定資産減価償却率">
          <a:extLst>
            <a:ext uri="{FF2B5EF4-FFF2-40B4-BE49-F238E27FC236}">
              <a16:creationId xmlns:a16="http://schemas.microsoft.com/office/drawing/2014/main" id="{705AB1BF-7192-40DC-9447-661C7B131BAE}"/>
            </a:ext>
          </a:extLst>
        </xdr:cNvPr>
        <xdr:cNvSpPr txBox="1"/>
      </xdr:nvSpPr>
      <xdr:spPr>
        <a:xfrm>
          <a:off x="12957184"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33219</xdr:rowOff>
    </xdr:from>
    <xdr:ext cx="405111" cy="259045"/>
    <xdr:sp macro="" textlink="">
      <xdr:nvSpPr>
        <xdr:cNvPr id="598" name="n_3mainValue【公民館】&#10;有形固定資産減価償却率">
          <a:extLst>
            <a:ext uri="{FF2B5EF4-FFF2-40B4-BE49-F238E27FC236}">
              <a16:creationId xmlns:a16="http://schemas.microsoft.com/office/drawing/2014/main" id="{E13E9014-AD47-4976-A744-CF4DEA41DAA8}"/>
            </a:ext>
          </a:extLst>
        </xdr:cNvPr>
        <xdr:cNvSpPr txBox="1"/>
      </xdr:nvSpPr>
      <xdr:spPr>
        <a:xfrm>
          <a:off x="12171054" y="1871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36484</xdr:rowOff>
    </xdr:from>
    <xdr:ext cx="405111" cy="259045"/>
    <xdr:sp macro="" textlink="">
      <xdr:nvSpPr>
        <xdr:cNvPr id="599" name="n_4mainValue【公民館】&#10;有形固定資産減価償却率">
          <a:extLst>
            <a:ext uri="{FF2B5EF4-FFF2-40B4-BE49-F238E27FC236}">
              <a16:creationId xmlns:a16="http://schemas.microsoft.com/office/drawing/2014/main" id="{2E3688E6-CC76-4E20-A7F1-251F635154AA}"/>
            </a:ext>
          </a:extLst>
        </xdr:cNvPr>
        <xdr:cNvSpPr txBox="1"/>
      </xdr:nvSpPr>
      <xdr:spPr>
        <a:xfrm>
          <a:off x="11354444" y="1872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AA3EC8EF-FF9E-4041-B11F-3CE9A5F4607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908FC096-D7CF-4F4D-80F4-2E8C9E33A4F9}"/>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692FF8BB-4FD6-44A4-B7CF-E7FA4965B31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0EF82D30-FAC8-40D8-951B-48F0DA3FE82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62F3B390-BEBA-4730-B4BE-A8178A4CBE6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03C2D1B2-7F64-46DA-AE14-2A2F45C843EB}"/>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5959E938-2175-48CD-922E-637C38F19A6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1466DD9B-7227-4CFC-82A9-4A77744A38EA}"/>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AFF2F0E7-CC88-441B-A6DA-F028B95CC02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26FD44CF-BAF8-4AD3-A54D-52361932EAFF}"/>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610" name="直線コネクタ 609">
          <a:extLst>
            <a:ext uri="{FF2B5EF4-FFF2-40B4-BE49-F238E27FC236}">
              <a16:creationId xmlns:a16="http://schemas.microsoft.com/office/drawing/2014/main" id="{E545FB65-3985-4C2A-8220-F29C8F2454AB}"/>
            </a:ext>
          </a:extLst>
        </xdr:cNvPr>
        <xdr:cNvCxnSpPr/>
      </xdr:nvCxnSpPr>
      <xdr:spPr>
        <a:xfrm>
          <a:off x="16459200" y="1847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11" name="テキスト ボックス 610">
          <a:extLst>
            <a:ext uri="{FF2B5EF4-FFF2-40B4-BE49-F238E27FC236}">
              <a16:creationId xmlns:a16="http://schemas.microsoft.com/office/drawing/2014/main" id="{8349E04E-BD23-4C3B-9D33-05E55E74DA98}"/>
            </a:ext>
          </a:extLst>
        </xdr:cNvPr>
        <xdr:cNvSpPr txBox="1"/>
      </xdr:nvSpPr>
      <xdr:spPr>
        <a:xfrm>
          <a:off x="16047266"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2" name="直線コネクタ 611">
          <a:extLst>
            <a:ext uri="{FF2B5EF4-FFF2-40B4-BE49-F238E27FC236}">
              <a16:creationId xmlns:a16="http://schemas.microsoft.com/office/drawing/2014/main" id="{B3DE481B-5AFD-4EB7-9C95-EB9FC15B288E}"/>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3" name="テキスト ボックス 612">
          <a:extLst>
            <a:ext uri="{FF2B5EF4-FFF2-40B4-BE49-F238E27FC236}">
              <a16:creationId xmlns:a16="http://schemas.microsoft.com/office/drawing/2014/main" id="{D52B0BE0-20F5-4C6A-BACE-A46BFA280E61}"/>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14" name="直線コネクタ 613">
          <a:extLst>
            <a:ext uri="{FF2B5EF4-FFF2-40B4-BE49-F238E27FC236}">
              <a16:creationId xmlns:a16="http://schemas.microsoft.com/office/drawing/2014/main" id="{41A0D614-0FEA-4500-872A-501AA048EC5B}"/>
            </a:ext>
          </a:extLst>
        </xdr:cNvPr>
        <xdr:cNvCxnSpPr/>
      </xdr:nvCxnSpPr>
      <xdr:spPr>
        <a:xfrm>
          <a:off x="16459200" y="17331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15" name="テキスト ボックス 614">
          <a:extLst>
            <a:ext uri="{FF2B5EF4-FFF2-40B4-BE49-F238E27FC236}">
              <a16:creationId xmlns:a16="http://schemas.microsoft.com/office/drawing/2014/main" id="{EC54F9BC-73CC-4D4C-A55E-8BA36D2BCF75}"/>
            </a:ext>
          </a:extLst>
        </xdr:cNvPr>
        <xdr:cNvSpPr txBox="1"/>
      </xdr:nvSpPr>
      <xdr:spPr>
        <a:xfrm>
          <a:off x="16047266"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857FF671-2F8F-4749-A2DE-D6D39BD6578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69E320D1-B5F8-43EA-A80F-3117167BA0A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公民館】&#10;一人当たり面積グラフ枠">
          <a:extLst>
            <a:ext uri="{FF2B5EF4-FFF2-40B4-BE49-F238E27FC236}">
              <a16:creationId xmlns:a16="http://schemas.microsoft.com/office/drawing/2014/main" id="{DF5C5421-3CD8-4D81-A708-35B5096D0CE6}"/>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619" name="直線コネクタ 618">
          <a:extLst>
            <a:ext uri="{FF2B5EF4-FFF2-40B4-BE49-F238E27FC236}">
              <a16:creationId xmlns:a16="http://schemas.microsoft.com/office/drawing/2014/main" id="{3F002AFB-9474-40EA-ADAC-615D0A74CD03}"/>
            </a:ext>
          </a:extLst>
        </xdr:cNvPr>
        <xdr:cNvCxnSpPr/>
      </xdr:nvCxnSpPr>
      <xdr:spPr>
        <a:xfrm flipV="1">
          <a:off x="19947254" y="17203864"/>
          <a:ext cx="0" cy="124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620" name="【公民館】&#10;一人当たり面積最小値テキスト">
          <a:extLst>
            <a:ext uri="{FF2B5EF4-FFF2-40B4-BE49-F238E27FC236}">
              <a16:creationId xmlns:a16="http://schemas.microsoft.com/office/drawing/2014/main" id="{AEDF699B-A2EA-4D46-8E98-E9C6B1F840A3}"/>
            </a:ext>
          </a:extLst>
        </xdr:cNvPr>
        <xdr:cNvSpPr txBox="1"/>
      </xdr:nvSpPr>
      <xdr:spPr>
        <a:xfrm>
          <a:off x="1998599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621" name="直線コネクタ 620">
          <a:extLst>
            <a:ext uri="{FF2B5EF4-FFF2-40B4-BE49-F238E27FC236}">
              <a16:creationId xmlns:a16="http://schemas.microsoft.com/office/drawing/2014/main" id="{13456D43-3A11-4DB4-8282-8D843C2C4A0D}"/>
            </a:ext>
          </a:extLst>
        </xdr:cNvPr>
        <xdr:cNvCxnSpPr/>
      </xdr:nvCxnSpPr>
      <xdr:spPr>
        <a:xfrm>
          <a:off x="19885660" y="184537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622" name="【公民館】&#10;一人当たり面積最大値テキスト">
          <a:extLst>
            <a:ext uri="{FF2B5EF4-FFF2-40B4-BE49-F238E27FC236}">
              <a16:creationId xmlns:a16="http://schemas.microsoft.com/office/drawing/2014/main" id="{28A1131D-CBAB-48EF-BF3F-410E41B90335}"/>
            </a:ext>
          </a:extLst>
        </xdr:cNvPr>
        <xdr:cNvSpPr txBox="1"/>
      </xdr:nvSpPr>
      <xdr:spPr>
        <a:xfrm>
          <a:off x="1998599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623" name="直線コネクタ 622">
          <a:extLst>
            <a:ext uri="{FF2B5EF4-FFF2-40B4-BE49-F238E27FC236}">
              <a16:creationId xmlns:a16="http://schemas.microsoft.com/office/drawing/2014/main" id="{B1E7908E-36F4-4B46-906D-E8A1A695DCE4}"/>
            </a:ext>
          </a:extLst>
        </xdr:cNvPr>
        <xdr:cNvCxnSpPr/>
      </xdr:nvCxnSpPr>
      <xdr:spPr>
        <a:xfrm>
          <a:off x="19885660" y="172038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624" name="【公民館】&#10;一人当たり面積平均値テキスト">
          <a:extLst>
            <a:ext uri="{FF2B5EF4-FFF2-40B4-BE49-F238E27FC236}">
              <a16:creationId xmlns:a16="http://schemas.microsoft.com/office/drawing/2014/main" id="{A766A612-72BA-466B-BC7A-BF9B0AF63483}"/>
            </a:ext>
          </a:extLst>
        </xdr:cNvPr>
        <xdr:cNvSpPr txBox="1"/>
      </xdr:nvSpPr>
      <xdr:spPr>
        <a:xfrm>
          <a:off x="1998599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625" name="フローチャート: 判断 624">
          <a:extLst>
            <a:ext uri="{FF2B5EF4-FFF2-40B4-BE49-F238E27FC236}">
              <a16:creationId xmlns:a16="http://schemas.microsoft.com/office/drawing/2014/main" id="{10A200B4-CDDE-46A8-BC99-63C946CDE024}"/>
            </a:ext>
          </a:extLst>
        </xdr:cNvPr>
        <xdr:cNvSpPr/>
      </xdr:nvSpPr>
      <xdr:spPr>
        <a:xfrm>
          <a:off x="19904710" y="1813775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626" name="フローチャート: 判断 625">
          <a:extLst>
            <a:ext uri="{FF2B5EF4-FFF2-40B4-BE49-F238E27FC236}">
              <a16:creationId xmlns:a16="http://schemas.microsoft.com/office/drawing/2014/main" id="{66DE80B7-E538-4B29-8ECD-F333832EC187}"/>
            </a:ext>
          </a:extLst>
        </xdr:cNvPr>
        <xdr:cNvSpPr/>
      </xdr:nvSpPr>
      <xdr:spPr>
        <a:xfrm>
          <a:off x="19161760" y="1813928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627" name="フローチャート: 判断 626">
          <a:extLst>
            <a:ext uri="{FF2B5EF4-FFF2-40B4-BE49-F238E27FC236}">
              <a16:creationId xmlns:a16="http://schemas.microsoft.com/office/drawing/2014/main" id="{882DC25F-B7DA-4D1C-9CCC-25AE005606FA}"/>
            </a:ext>
          </a:extLst>
        </xdr:cNvPr>
        <xdr:cNvSpPr/>
      </xdr:nvSpPr>
      <xdr:spPr>
        <a:xfrm>
          <a:off x="18345150" y="1813871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628" name="フローチャート: 判断 627">
          <a:extLst>
            <a:ext uri="{FF2B5EF4-FFF2-40B4-BE49-F238E27FC236}">
              <a16:creationId xmlns:a16="http://schemas.microsoft.com/office/drawing/2014/main" id="{3FC48B04-C87E-433D-A4D9-2078D536A012}"/>
            </a:ext>
          </a:extLst>
        </xdr:cNvPr>
        <xdr:cNvSpPr/>
      </xdr:nvSpPr>
      <xdr:spPr>
        <a:xfrm>
          <a:off x="17547590" y="1812956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629" name="フローチャート: 判断 628">
          <a:extLst>
            <a:ext uri="{FF2B5EF4-FFF2-40B4-BE49-F238E27FC236}">
              <a16:creationId xmlns:a16="http://schemas.microsoft.com/office/drawing/2014/main" id="{3DB6549A-C058-451A-AE0E-B1EAAB200E8F}"/>
            </a:ext>
          </a:extLst>
        </xdr:cNvPr>
        <xdr:cNvSpPr/>
      </xdr:nvSpPr>
      <xdr:spPr>
        <a:xfrm>
          <a:off x="16761460" y="181347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CB57233F-BBD9-47C3-8960-0719573723D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CD759439-3D20-4418-ADF5-D07388B58F2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A847B3A9-71C7-42F9-ACA9-108F6461D29C}"/>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C69F0248-FA95-4849-A741-9C1CA92A5C6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6FA06E41-4536-4D59-815A-403B50ED2EE8}"/>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124270</xdr:rowOff>
    </xdr:from>
    <xdr:to>
      <xdr:col>116</xdr:col>
      <xdr:colOff>114300</xdr:colOff>
      <xdr:row>107</xdr:row>
      <xdr:rowOff>54420</xdr:rowOff>
    </xdr:to>
    <xdr:sp macro="" textlink="">
      <xdr:nvSpPr>
        <xdr:cNvPr id="635" name="楕円 634">
          <a:extLst>
            <a:ext uri="{FF2B5EF4-FFF2-40B4-BE49-F238E27FC236}">
              <a16:creationId xmlns:a16="http://schemas.microsoft.com/office/drawing/2014/main" id="{6C28217C-C201-4EE8-8DA9-6D54F01DC170}"/>
            </a:ext>
          </a:extLst>
        </xdr:cNvPr>
        <xdr:cNvSpPr/>
      </xdr:nvSpPr>
      <xdr:spPr>
        <a:xfrm>
          <a:off x="19904710" y="1829987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39197</xdr:rowOff>
    </xdr:from>
    <xdr:ext cx="469744" cy="259045"/>
    <xdr:sp macro="" textlink="">
      <xdr:nvSpPr>
        <xdr:cNvPr id="636" name="【公民館】&#10;一人当たり面積該当値テキスト">
          <a:extLst>
            <a:ext uri="{FF2B5EF4-FFF2-40B4-BE49-F238E27FC236}">
              <a16:creationId xmlns:a16="http://schemas.microsoft.com/office/drawing/2014/main" id="{1A1FA205-2FA6-4DFD-A825-36B78EE5C02D}"/>
            </a:ext>
          </a:extLst>
        </xdr:cNvPr>
        <xdr:cNvSpPr txBox="1"/>
      </xdr:nvSpPr>
      <xdr:spPr>
        <a:xfrm>
          <a:off x="19985990" y="1821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128270</xdr:rowOff>
    </xdr:from>
    <xdr:to>
      <xdr:col>112</xdr:col>
      <xdr:colOff>38100</xdr:colOff>
      <xdr:row>107</xdr:row>
      <xdr:rowOff>58420</xdr:rowOff>
    </xdr:to>
    <xdr:sp macro="" textlink="">
      <xdr:nvSpPr>
        <xdr:cNvPr id="637" name="楕円 636">
          <a:extLst>
            <a:ext uri="{FF2B5EF4-FFF2-40B4-BE49-F238E27FC236}">
              <a16:creationId xmlns:a16="http://schemas.microsoft.com/office/drawing/2014/main" id="{927B344C-4974-490F-9562-83548D9DA57D}"/>
            </a:ext>
          </a:extLst>
        </xdr:cNvPr>
        <xdr:cNvSpPr/>
      </xdr:nvSpPr>
      <xdr:spPr>
        <a:xfrm>
          <a:off x="19161760" y="183057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3620</xdr:rowOff>
    </xdr:from>
    <xdr:to>
      <xdr:col>116</xdr:col>
      <xdr:colOff>63500</xdr:colOff>
      <xdr:row>107</xdr:row>
      <xdr:rowOff>7620</xdr:rowOff>
    </xdr:to>
    <xdr:cxnSp macro="">
      <xdr:nvCxnSpPr>
        <xdr:cNvPr id="638" name="直線コネクタ 637">
          <a:extLst>
            <a:ext uri="{FF2B5EF4-FFF2-40B4-BE49-F238E27FC236}">
              <a16:creationId xmlns:a16="http://schemas.microsoft.com/office/drawing/2014/main" id="{8B23FD93-CD59-441E-AF70-D4D713516F30}"/>
            </a:ext>
          </a:extLst>
        </xdr:cNvPr>
        <xdr:cNvCxnSpPr/>
      </xdr:nvCxnSpPr>
      <xdr:spPr>
        <a:xfrm flipV="1">
          <a:off x="19204940" y="18348770"/>
          <a:ext cx="74295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131127</xdr:rowOff>
    </xdr:from>
    <xdr:to>
      <xdr:col>107</xdr:col>
      <xdr:colOff>101600</xdr:colOff>
      <xdr:row>107</xdr:row>
      <xdr:rowOff>61277</xdr:rowOff>
    </xdr:to>
    <xdr:sp macro="" textlink="">
      <xdr:nvSpPr>
        <xdr:cNvPr id="639" name="楕円 638">
          <a:extLst>
            <a:ext uri="{FF2B5EF4-FFF2-40B4-BE49-F238E27FC236}">
              <a16:creationId xmlns:a16="http://schemas.microsoft.com/office/drawing/2014/main" id="{651D7B13-4D4D-4B9F-876D-216D807CE0A7}"/>
            </a:ext>
          </a:extLst>
        </xdr:cNvPr>
        <xdr:cNvSpPr/>
      </xdr:nvSpPr>
      <xdr:spPr>
        <a:xfrm>
          <a:off x="18345150" y="1830863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7620</xdr:rowOff>
    </xdr:from>
    <xdr:to>
      <xdr:col>111</xdr:col>
      <xdr:colOff>177800</xdr:colOff>
      <xdr:row>107</xdr:row>
      <xdr:rowOff>10477</xdr:rowOff>
    </xdr:to>
    <xdr:cxnSp macro="">
      <xdr:nvCxnSpPr>
        <xdr:cNvPr id="640" name="直線コネクタ 639">
          <a:extLst>
            <a:ext uri="{FF2B5EF4-FFF2-40B4-BE49-F238E27FC236}">
              <a16:creationId xmlns:a16="http://schemas.microsoft.com/office/drawing/2014/main" id="{85CA28EB-A8B9-4EC3-AF1C-E237B05F69B6}"/>
            </a:ext>
          </a:extLst>
        </xdr:cNvPr>
        <xdr:cNvCxnSpPr/>
      </xdr:nvCxnSpPr>
      <xdr:spPr>
        <a:xfrm flipV="1">
          <a:off x="18399760" y="18354675"/>
          <a:ext cx="80518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134556</xdr:rowOff>
    </xdr:from>
    <xdr:to>
      <xdr:col>102</xdr:col>
      <xdr:colOff>165100</xdr:colOff>
      <xdr:row>107</xdr:row>
      <xdr:rowOff>64706</xdr:rowOff>
    </xdr:to>
    <xdr:sp macro="" textlink="">
      <xdr:nvSpPr>
        <xdr:cNvPr id="641" name="楕円 640">
          <a:extLst>
            <a:ext uri="{FF2B5EF4-FFF2-40B4-BE49-F238E27FC236}">
              <a16:creationId xmlns:a16="http://schemas.microsoft.com/office/drawing/2014/main" id="{48A636F4-4962-41E6-8A48-7F4411A5C3D8}"/>
            </a:ext>
          </a:extLst>
        </xdr:cNvPr>
        <xdr:cNvSpPr/>
      </xdr:nvSpPr>
      <xdr:spPr>
        <a:xfrm>
          <a:off x="17547590" y="1830444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10477</xdr:rowOff>
    </xdr:from>
    <xdr:to>
      <xdr:col>107</xdr:col>
      <xdr:colOff>50800</xdr:colOff>
      <xdr:row>107</xdr:row>
      <xdr:rowOff>13906</xdr:rowOff>
    </xdr:to>
    <xdr:cxnSp macro="">
      <xdr:nvCxnSpPr>
        <xdr:cNvPr id="642" name="直線コネクタ 641">
          <a:extLst>
            <a:ext uri="{FF2B5EF4-FFF2-40B4-BE49-F238E27FC236}">
              <a16:creationId xmlns:a16="http://schemas.microsoft.com/office/drawing/2014/main" id="{F668A469-A28F-449C-938E-E5E325F5B532}"/>
            </a:ext>
          </a:extLst>
        </xdr:cNvPr>
        <xdr:cNvCxnSpPr/>
      </xdr:nvCxnSpPr>
      <xdr:spPr>
        <a:xfrm flipV="1">
          <a:off x="17602200" y="18357532"/>
          <a:ext cx="79756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137985</xdr:rowOff>
    </xdr:from>
    <xdr:to>
      <xdr:col>98</xdr:col>
      <xdr:colOff>38100</xdr:colOff>
      <xdr:row>107</xdr:row>
      <xdr:rowOff>68135</xdr:rowOff>
    </xdr:to>
    <xdr:sp macro="" textlink="">
      <xdr:nvSpPr>
        <xdr:cNvPr id="643" name="楕円 642">
          <a:extLst>
            <a:ext uri="{FF2B5EF4-FFF2-40B4-BE49-F238E27FC236}">
              <a16:creationId xmlns:a16="http://schemas.microsoft.com/office/drawing/2014/main" id="{28D2601B-1857-4776-9607-F35CAB284926}"/>
            </a:ext>
          </a:extLst>
        </xdr:cNvPr>
        <xdr:cNvSpPr/>
      </xdr:nvSpPr>
      <xdr:spPr>
        <a:xfrm>
          <a:off x="16761460" y="1830787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13906</xdr:rowOff>
    </xdr:from>
    <xdr:to>
      <xdr:col>102</xdr:col>
      <xdr:colOff>114300</xdr:colOff>
      <xdr:row>107</xdr:row>
      <xdr:rowOff>17335</xdr:rowOff>
    </xdr:to>
    <xdr:cxnSp macro="">
      <xdr:nvCxnSpPr>
        <xdr:cNvPr id="644" name="直線コネクタ 643">
          <a:extLst>
            <a:ext uri="{FF2B5EF4-FFF2-40B4-BE49-F238E27FC236}">
              <a16:creationId xmlns:a16="http://schemas.microsoft.com/office/drawing/2014/main" id="{65D2D2A0-E8C0-4A93-BB23-9051EAAD8A5B}"/>
            </a:ext>
          </a:extLst>
        </xdr:cNvPr>
        <xdr:cNvCxnSpPr/>
      </xdr:nvCxnSpPr>
      <xdr:spPr>
        <a:xfrm flipV="1">
          <a:off x="16804640" y="18362866"/>
          <a:ext cx="79756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645" name="n_1aveValue【公民館】&#10;一人当たり面積">
          <a:extLst>
            <a:ext uri="{FF2B5EF4-FFF2-40B4-BE49-F238E27FC236}">
              <a16:creationId xmlns:a16="http://schemas.microsoft.com/office/drawing/2014/main" id="{33355528-FE31-4955-875D-E89610EE4117}"/>
            </a:ext>
          </a:extLst>
        </xdr:cNvPr>
        <xdr:cNvSpPr txBox="1"/>
      </xdr:nvSpPr>
      <xdr:spPr>
        <a:xfrm>
          <a:off x="18982132" y="1792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646" name="n_2aveValue【公民館】&#10;一人当たり面積">
          <a:extLst>
            <a:ext uri="{FF2B5EF4-FFF2-40B4-BE49-F238E27FC236}">
              <a16:creationId xmlns:a16="http://schemas.microsoft.com/office/drawing/2014/main" id="{8127809A-BEA2-4120-9753-788A72DB8EC7}"/>
            </a:ext>
          </a:extLst>
        </xdr:cNvPr>
        <xdr:cNvSpPr txBox="1"/>
      </xdr:nvSpPr>
      <xdr:spPr>
        <a:xfrm>
          <a:off x="18182032" y="1791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647" name="n_3aveValue【公民館】&#10;一人当たり面積">
          <a:extLst>
            <a:ext uri="{FF2B5EF4-FFF2-40B4-BE49-F238E27FC236}">
              <a16:creationId xmlns:a16="http://schemas.microsoft.com/office/drawing/2014/main" id="{02CE0A1D-C359-4599-992E-863DB1E12AFF}"/>
            </a:ext>
          </a:extLst>
        </xdr:cNvPr>
        <xdr:cNvSpPr txBox="1"/>
      </xdr:nvSpPr>
      <xdr:spPr>
        <a:xfrm>
          <a:off x="17384472" y="17900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648" name="n_4aveValue【公民館】&#10;一人当たり面積">
          <a:extLst>
            <a:ext uri="{FF2B5EF4-FFF2-40B4-BE49-F238E27FC236}">
              <a16:creationId xmlns:a16="http://schemas.microsoft.com/office/drawing/2014/main" id="{AD145C7B-9CF4-4EC8-967E-1FA1669E809A}"/>
            </a:ext>
          </a:extLst>
        </xdr:cNvPr>
        <xdr:cNvSpPr txBox="1"/>
      </xdr:nvSpPr>
      <xdr:spPr>
        <a:xfrm>
          <a:off x="16588817" y="1791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49547</xdr:rowOff>
    </xdr:from>
    <xdr:ext cx="469744" cy="259045"/>
    <xdr:sp macro="" textlink="">
      <xdr:nvSpPr>
        <xdr:cNvPr id="649" name="n_1mainValue【公民館】&#10;一人当たり面積">
          <a:extLst>
            <a:ext uri="{FF2B5EF4-FFF2-40B4-BE49-F238E27FC236}">
              <a16:creationId xmlns:a16="http://schemas.microsoft.com/office/drawing/2014/main" id="{8B90C1B6-C06E-4824-8266-61AC360DF93C}"/>
            </a:ext>
          </a:extLst>
        </xdr:cNvPr>
        <xdr:cNvSpPr txBox="1"/>
      </xdr:nvSpPr>
      <xdr:spPr>
        <a:xfrm>
          <a:off x="18982132"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52404</xdr:rowOff>
    </xdr:from>
    <xdr:ext cx="469744" cy="259045"/>
    <xdr:sp macro="" textlink="">
      <xdr:nvSpPr>
        <xdr:cNvPr id="650" name="n_2mainValue【公民館】&#10;一人当たり面積">
          <a:extLst>
            <a:ext uri="{FF2B5EF4-FFF2-40B4-BE49-F238E27FC236}">
              <a16:creationId xmlns:a16="http://schemas.microsoft.com/office/drawing/2014/main" id="{BBCDCAED-A963-4076-BC06-DB644B1E6B9A}"/>
            </a:ext>
          </a:extLst>
        </xdr:cNvPr>
        <xdr:cNvSpPr txBox="1"/>
      </xdr:nvSpPr>
      <xdr:spPr>
        <a:xfrm>
          <a:off x="18182032" y="1840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55833</xdr:rowOff>
    </xdr:from>
    <xdr:ext cx="469744" cy="259045"/>
    <xdr:sp macro="" textlink="">
      <xdr:nvSpPr>
        <xdr:cNvPr id="651" name="n_3mainValue【公民館】&#10;一人当たり面積">
          <a:extLst>
            <a:ext uri="{FF2B5EF4-FFF2-40B4-BE49-F238E27FC236}">
              <a16:creationId xmlns:a16="http://schemas.microsoft.com/office/drawing/2014/main" id="{7F7494EB-8A90-4772-B64A-134C70C01728}"/>
            </a:ext>
          </a:extLst>
        </xdr:cNvPr>
        <xdr:cNvSpPr txBox="1"/>
      </xdr:nvSpPr>
      <xdr:spPr>
        <a:xfrm>
          <a:off x="17384472" y="18404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59262</xdr:rowOff>
    </xdr:from>
    <xdr:ext cx="469744" cy="259045"/>
    <xdr:sp macro="" textlink="">
      <xdr:nvSpPr>
        <xdr:cNvPr id="652" name="n_4mainValue【公民館】&#10;一人当たり面積">
          <a:extLst>
            <a:ext uri="{FF2B5EF4-FFF2-40B4-BE49-F238E27FC236}">
              <a16:creationId xmlns:a16="http://schemas.microsoft.com/office/drawing/2014/main" id="{ECB1F1D8-B982-4566-8496-E80F75F440BE}"/>
            </a:ext>
          </a:extLst>
        </xdr:cNvPr>
        <xdr:cNvSpPr txBox="1"/>
      </xdr:nvSpPr>
      <xdr:spPr>
        <a:xfrm>
          <a:off x="16588817" y="1840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7810B482-540E-4FEB-8CBB-5BD88DF56B3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9BCD0866-6DA3-4172-92E3-A4B8CCE8551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E23F040A-6938-460A-9B6D-088F2AC9D53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多く</a:t>
          </a:r>
          <a:r>
            <a:rPr kumimoji="1" lang="ja-JP" altLang="ja-JP" sz="1100">
              <a:solidFill>
                <a:schemeClr val="dk1"/>
              </a:solidFill>
              <a:effectLst/>
              <a:latin typeface="+mn-lt"/>
              <a:ea typeface="+mn-ea"/>
              <a:cs typeface="+mn-cs"/>
            </a:rPr>
            <a:t>の類型において、有形固定資産減価償却率は類似団体平均を上回っている。特に高くなっている施設は、橋りょう、学校施設、児童館である。公民館については耐震改修事業を実施したことから数値が改善した。</a:t>
          </a:r>
          <a:endParaRPr lang="ja-JP" altLang="ja-JP" sz="1400">
            <a:effectLst/>
          </a:endParaRPr>
        </a:p>
        <a:p>
          <a:r>
            <a:rPr kumimoji="1" lang="ja-JP" altLang="ja-JP" sz="1100">
              <a:solidFill>
                <a:schemeClr val="dk1"/>
              </a:solidFill>
              <a:effectLst/>
              <a:latin typeface="+mn-lt"/>
              <a:ea typeface="+mn-ea"/>
              <a:cs typeface="+mn-cs"/>
            </a:rPr>
            <a:t>　河川が町内の中心を流れている地形上、町道における橋りょう数は</a:t>
          </a:r>
          <a:r>
            <a:rPr kumimoji="1" lang="en-US" altLang="ja-JP" sz="1100">
              <a:solidFill>
                <a:schemeClr val="dk1"/>
              </a:solidFill>
              <a:effectLst/>
              <a:latin typeface="+mn-lt"/>
              <a:ea typeface="+mn-ea"/>
              <a:cs typeface="+mn-cs"/>
            </a:rPr>
            <a:t>107</a:t>
          </a:r>
          <a:r>
            <a:rPr kumimoji="1" lang="ja-JP" altLang="ja-JP" sz="1100">
              <a:solidFill>
                <a:schemeClr val="dk1"/>
              </a:solidFill>
              <a:effectLst/>
              <a:latin typeface="+mn-lt"/>
              <a:ea typeface="+mn-ea"/>
              <a:cs typeface="+mn-cs"/>
            </a:rPr>
            <a:t>橋と比較的多く、また高度経済成長期に多数の橋りょうが建設されたことから、有形固定資産減価償却率が高い状況となっている。現在は、橋りょう改修に順次取り組んでおり、引き続き長寿命化修繕計画に基づき老朽化対策に取り組むこととしている。</a:t>
          </a:r>
          <a:endParaRPr lang="ja-JP" altLang="ja-JP" sz="1400">
            <a:effectLst/>
          </a:endParaRPr>
        </a:p>
        <a:p>
          <a:r>
            <a:rPr kumimoji="1" lang="ja-JP" altLang="ja-JP" sz="1100">
              <a:solidFill>
                <a:schemeClr val="dk1"/>
              </a:solidFill>
              <a:effectLst/>
              <a:latin typeface="+mn-lt"/>
              <a:ea typeface="+mn-ea"/>
              <a:cs typeface="+mn-cs"/>
            </a:rPr>
            <a:t>　大鰐小学校・大鰐中学校及び児童館については建設後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年以上が経過していることから、今後は個別施設計画に基づき順次改修・更新等の老朽化対策に取り組んでいくこととしている。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B100998-E830-496D-A973-502362ED641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E003A57-ABBE-4517-B658-CC446FC6417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D4C30AE-1B3D-4B16-A009-CC8E25539B7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93A162-04BE-490A-BC5C-BA835EA1B553}"/>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1655A26-0536-4219-A84A-3D9D0E76E70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7251C70-DF1D-4CFA-9143-853051C6E9A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FC1A0C-2E9D-42F6-888E-1A8ECEF9FC9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50E0179-7D6D-49CC-B526-F2D675D90EC8}"/>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53137C-4B95-4C17-B59C-273974A4EEE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096C5DE-A44E-4BF9-B31F-AAFD2B65E58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8,231
8,227
163.43
6,857,969
6,636,684
209,918
3,845,478
7,573,947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5090D7-5E5A-4629-B519-EFA5A9CD41E2}"/>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3C637B-D290-4BE4-834B-E96B9DB477EA}"/>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5FA99D2-4AB3-48DA-A9A4-39064C82EC2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61.5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650547A-3D64-46BF-BBB7-8352BEA8D84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5606EB9-B934-4ADA-8676-905973B8229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467DD12-AF47-4E7B-89AF-EE7B5F3BD949}"/>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A9549A1-6FD1-440B-9BBD-7C996FAE813A}"/>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CBBF7D1-512B-43EC-8D79-2EAA7C3C702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821703D-C8C3-42C8-AE75-E9C409CC09A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26A2B1B-245D-4E0E-9CAB-D61C72EC8B5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10B83A-183E-473B-8588-78C4A7B72F2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D542FBC-AD89-4D32-991B-A1CAD54C6E7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910680D-9938-4C85-8DFD-A964C49DEFB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A5ED8D8-549A-4BAB-A2F8-AD2F8CD78D84}"/>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5FF53D9-CA31-4D61-AEB0-E553DA28713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9836F9F-D347-445A-97C2-A0B7DB47E97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6861225-306D-49B3-A279-8DB4C744FE9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ABF021F-C3CE-4EAB-AC49-2C6D4D3D782F}"/>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B78AF5-E994-45CF-95A1-7744A3F4452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E0ECEFA-9E5E-4B9B-AD4C-6C3D28D12C88}"/>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68EAEEF-8C29-48C3-83A1-D3CA71DF352E}"/>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344B64B-DFCF-4407-AD0F-E14F8533935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F12298-1FE3-4CA9-8775-C1D060BBC27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AA61BB-B3DD-41BF-A301-DC9ECE1276A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1AB2323-33D2-48F3-88D2-11CF0CD1F8A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0141533-03F5-4D21-87F8-DFA2BF2A7F5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2486D1B-4BED-4963-A77F-8D22C289A8BB}"/>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1194B77-11B7-41BB-8182-BD7A1DA4614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2164B61-699C-41C0-97A6-D3586553B2D5}"/>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2620ED5-D28D-44AA-A0BA-AE917D29BA5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5C942D6-3357-4DBA-BF6B-BC72DB0586C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66DB71F-883B-445D-A3B3-9C4EDD1E2F1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929A906E-E8AE-4C57-B745-5009B70237E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10EB902-39F4-4DFD-B84D-2813095CDC4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2E33AEA-2006-4D34-9227-B2F878E2C36E}"/>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C3316F4-B63D-4D58-B36D-60C16748439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E542C06-C927-454D-B663-747ADEE6BE0A}"/>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E121448-532F-4507-AC8A-3E8566AC5D14}"/>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C7AFF1B-8C61-445A-9733-6FB733C4089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122DDFC-D61F-47C2-9DEA-6747AED7AB29}"/>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D308F17-2142-4813-8515-43C4F644AD3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F6143054-37A0-44A3-BF86-72DB868577B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C93C513E-BD56-46C3-8794-DF90581ACC4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131C7A0-7CFC-4E25-AFA1-F0EE638E598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15AA70D-315C-4F99-AD30-260E718D5EA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4003017-35F6-4B13-BC7D-EADB055245D3}"/>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35CD34F8-76EA-4799-9C76-E4541790C45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B0EE51C-BA09-4999-B14D-2C6C04A5B570}"/>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032A488C-6023-4971-89AE-3748C510DB19}"/>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A5CD15C2-5A54-41BF-895C-D01BABC281E6}"/>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D833B38F-B751-4AE4-9081-CCCBB031B178}"/>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A0CF776-DF4D-487F-B5E9-DE6103A9639A}"/>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7BC37295-DE67-46A3-8F3E-E8A2CC13D7AD}"/>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A879486C-1465-48E3-8127-0DA32F17D4B4}"/>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3F47A6B4-2D87-4190-9209-3234C1C49D23}"/>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C56C0BB-16A3-45A1-AB85-4FD61FDF7F83}"/>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E2647AB5-9710-44CF-911B-EE5300517DC8}"/>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AADFC0E5-2535-4F06-9F34-D67CE605750A}"/>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505058BE-B1AD-4F96-BDD3-1015AE143400}"/>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7F5AA0FE-C382-4C6B-B1A7-7C774CB0231E}"/>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786536AE-EDA3-4FF5-97BE-AEA503F8F0D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320F5647-12E0-4467-BDEA-55072F81211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0E5CE509-F8DB-4FD7-8E7E-202CFB58F63A}"/>
            </a:ext>
          </a:extLst>
        </xdr:cNvPr>
        <xdr:cNvCxnSpPr/>
      </xdr:nvCxnSpPr>
      <xdr:spPr>
        <a:xfrm flipV="1">
          <a:off x="4173855" y="9588409"/>
          <a:ext cx="0" cy="1518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F230756A-D438-41D4-B7C5-EB31515FAEF0}"/>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7356576E-938A-4F1C-8600-C33F436906BF}"/>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CA7F5888-2650-4C83-8A6C-54F07D45BFED}"/>
            </a:ext>
          </a:extLst>
        </xdr:cNvPr>
        <xdr:cNvSpPr txBox="1"/>
      </xdr:nvSpPr>
      <xdr:spPr>
        <a:xfrm>
          <a:off x="4212590" y="93598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E74FCC46-5230-44BB-BF77-9F033F6E5704}"/>
            </a:ext>
          </a:extLst>
        </xdr:cNvPr>
        <xdr:cNvCxnSpPr/>
      </xdr:nvCxnSpPr>
      <xdr:spPr>
        <a:xfrm>
          <a:off x="4112260" y="95884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6B149407-902D-4F04-ADB5-75304301EEC1}"/>
            </a:ext>
          </a:extLst>
        </xdr:cNvPr>
        <xdr:cNvSpPr txBox="1"/>
      </xdr:nvSpPr>
      <xdr:spPr>
        <a:xfrm>
          <a:off x="421259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45A467B5-EE3C-4390-8AA3-752B350D5E4E}"/>
            </a:ext>
          </a:extLst>
        </xdr:cNvPr>
        <xdr:cNvSpPr/>
      </xdr:nvSpPr>
      <xdr:spPr>
        <a:xfrm>
          <a:off x="4131310" y="1059107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2D188288-DC2F-4137-85C3-154151C4A3B3}"/>
            </a:ext>
          </a:extLst>
        </xdr:cNvPr>
        <xdr:cNvSpPr/>
      </xdr:nvSpPr>
      <xdr:spPr>
        <a:xfrm>
          <a:off x="3388360" y="105502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739C250D-DDF1-47FF-A077-A9B446FD3BB3}"/>
            </a:ext>
          </a:extLst>
        </xdr:cNvPr>
        <xdr:cNvSpPr/>
      </xdr:nvSpPr>
      <xdr:spPr>
        <a:xfrm>
          <a:off x="2571750" y="1058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5FAD54CE-39FF-4B3D-902D-A893FB621CD2}"/>
            </a:ext>
          </a:extLst>
        </xdr:cNvPr>
        <xdr:cNvSpPr/>
      </xdr:nvSpPr>
      <xdr:spPr>
        <a:xfrm>
          <a:off x="1774190" y="105502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53683BC5-BCCC-4A1F-AA72-2CAB2627D3A3}"/>
            </a:ext>
          </a:extLst>
        </xdr:cNvPr>
        <xdr:cNvSpPr/>
      </xdr:nvSpPr>
      <xdr:spPr>
        <a:xfrm>
          <a:off x="988060" y="105159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7D47259-0051-433F-B3AD-1787232A866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0050030-3C8A-4AB7-832F-9D68BE435A0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A30A1FD-78CD-4A81-A283-63AFBDE8B2C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73C670A-4FB2-4E0E-B1FA-D1299E46EB4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3AFE4E57-36DC-4BD2-ACA1-928E561D0708}"/>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79828</xdr:rowOff>
    </xdr:from>
    <xdr:to>
      <xdr:col>24</xdr:col>
      <xdr:colOff>114300</xdr:colOff>
      <xdr:row>65</xdr:row>
      <xdr:rowOff>9978</xdr:rowOff>
    </xdr:to>
    <xdr:sp macro="" textlink="">
      <xdr:nvSpPr>
        <xdr:cNvPr id="90" name="楕円 89">
          <a:extLst>
            <a:ext uri="{FF2B5EF4-FFF2-40B4-BE49-F238E27FC236}">
              <a16:creationId xmlns:a16="http://schemas.microsoft.com/office/drawing/2014/main" id="{B2CF96BE-EC5D-46BD-9E02-77F824523899}"/>
            </a:ext>
          </a:extLst>
        </xdr:cNvPr>
        <xdr:cNvSpPr/>
      </xdr:nvSpPr>
      <xdr:spPr>
        <a:xfrm>
          <a:off x="4131310" y="110526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166205</xdr:rowOff>
    </xdr:from>
    <xdr:ext cx="469744" cy="259045"/>
    <xdr:sp macro="" textlink="">
      <xdr:nvSpPr>
        <xdr:cNvPr id="91" name="【体育館・プール】&#10;有形固定資産減価償却率該当値テキスト">
          <a:extLst>
            <a:ext uri="{FF2B5EF4-FFF2-40B4-BE49-F238E27FC236}">
              <a16:creationId xmlns:a16="http://schemas.microsoft.com/office/drawing/2014/main" id="{B65DA79C-AA9E-44A8-88C9-2FABE3A4739E}"/>
            </a:ext>
          </a:extLst>
        </xdr:cNvPr>
        <xdr:cNvSpPr txBox="1"/>
      </xdr:nvSpPr>
      <xdr:spPr>
        <a:xfrm>
          <a:off x="4212590" y="109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92" name="楕円 91">
          <a:extLst>
            <a:ext uri="{FF2B5EF4-FFF2-40B4-BE49-F238E27FC236}">
              <a16:creationId xmlns:a16="http://schemas.microsoft.com/office/drawing/2014/main" id="{AF55D83E-EAF3-4B29-84C6-0C790C17828B}"/>
            </a:ext>
          </a:extLst>
        </xdr:cNvPr>
        <xdr:cNvSpPr/>
      </xdr:nvSpPr>
      <xdr:spPr>
        <a:xfrm>
          <a:off x="3388360" y="110526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130628</xdr:rowOff>
    </xdr:from>
    <xdr:to>
      <xdr:col>24</xdr:col>
      <xdr:colOff>63500</xdr:colOff>
      <xdr:row>64</xdr:row>
      <xdr:rowOff>130628</xdr:rowOff>
    </xdr:to>
    <xdr:cxnSp macro="">
      <xdr:nvCxnSpPr>
        <xdr:cNvPr id="93" name="直線コネクタ 92">
          <a:extLst>
            <a:ext uri="{FF2B5EF4-FFF2-40B4-BE49-F238E27FC236}">
              <a16:creationId xmlns:a16="http://schemas.microsoft.com/office/drawing/2014/main" id="{E75749F2-77D4-4743-9513-9DB1E0819349}"/>
            </a:ext>
          </a:extLst>
        </xdr:cNvPr>
        <xdr:cNvCxnSpPr/>
      </xdr:nvCxnSpPr>
      <xdr:spPr>
        <a:xfrm>
          <a:off x="3431540" y="1110723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79828</xdr:rowOff>
    </xdr:from>
    <xdr:to>
      <xdr:col>15</xdr:col>
      <xdr:colOff>101600</xdr:colOff>
      <xdr:row>65</xdr:row>
      <xdr:rowOff>9978</xdr:rowOff>
    </xdr:to>
    <xdr:sp macro="" textlink="">
      <xdr:nvSpPr>
        <xdr:cNvPr id="94" name="楕円 93">
          <a:extLst>
            <a:ext uri="{FF2B5EF4-FFF2-40B4-BE49-F238E27FC236}">
              <a16:creationId xmlns:a16="http://schemas.microsoft.com/office/drawing/2014/main" id="{663F62F9-9E88-46D9-B905-17B1FCC7C6F9}"/>
            </a:ext>
          </a:extLst>
        </xdr:cNvPr>
        <xdr:cNvSpPr/>
      </xdr:nvSpPr>
      <xdr:spPr>
        <a:xfrm>
          <a:off x="2571750" y="110526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130628</xdr:rowOff>
    </xdr:from>
    <xdr:to>
      <xdr:col>19</xdr:col>
      <xdr:colOff>177800</xdr:colOff>
      <xdr:row>64</xdr:row>
      <xdr:rowOff>130628</xdr:rowOff>
    </xdr:to>
    <xdr:cxnSp macro="">
      <xdr:nvCxnSpPr>
        <xdr:cNvPr id="95" name="直線コネクタ 94">
          <a:extLst>
            <a:ext uri="{FF2B5EF4-FFF2-40B4-BE49-F238E27FC236}">
              <a16:creationId xmlns:a16="http://schemas.microsoft.com/office/drawing/2014/main" id="{D072488F-5F0E-4BE4-A4E8-B76B1EAD9621}"/>
            </a:ext>
          </a:extLst>
        </xdr:cNvPr>
        <xdr:cNvCxnSpPr/>
      </xdr:nvCxnSpPr>
      <xdr:spPr>
        <a:xfrm>
          <a:off x="2626360" y="1110723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96" name="楕円 95">
          <a:extLst>
            <a:ext uri="{FF2B5EF4-FFF2-40B4-BE49-F238E27FC236}">
              <a16:creationId xmlns:a16="http://schemas.microsoft.com/office/drawing/2014/main" id="{DC743E50-2862-42FC-87EF-6F516DBE6F8C}"/>
            </a:ext>
          </a:extLst>
        </xdr:cNvPr>
        <xdr:cNvSpPr/>
      </xdr:nvSpPr>
      <xdr:spPr>
        <a:xfrm>
          <a:off x="1774190" y="110526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130628</xdr:rowOff>
    </xdr:from>
    <xdr:to>
      <xdr:col>15</xdr:col>
      <xdr:colOff>50800</xdr:colOff>
      <xdr:row>64</xdr:row>
      <xdr:rowOff>130628</xdr:rowOff>
    </xdr:to>
    <xdr:cxnSp macro="">
      <xdr:nvCxnSpPr>
        <xdr:cNvPr id="97" name="直線コネクタ 96">
          <a:extLst>
            <a:ext uri="{FF2B5EF4-FFF2-40B4-BE49-F238E27FC236}">
              <a16:creationId xmlns:a16="http://schemas.microsoft.com/office/drawing/2014/main" id="{7BCBA1E7-F0CC-4268-8982-DC278A871D57}"/>
            </a:ext>
          </a:extLst>
        </xdr:cNvPr>
        <xdr:cNvCxnSpPr/>
      </xdr:nvCxnSpPr>
      <xdr:spPr>
        <a:xfrm>
          <a:off x="1828800" y="1110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79828</xdr:rowOff>
    </xdr:from>
    <xdr:to>
      <xdr:col>6</xdr:col>
      <xdr:colOff>38100</xdr:colOff>
      <xdr:row>65</xdr:row>
      <xdr:rowOff>9978</xdr:rowOff>
    </xdr:to>
    <xdr:sp macro="" textlink="">
      <xdr:nvSpPr>
        <xdr:cNvPr id="98" name="楕円 97">
          <a:extLst>
            <a:ext uri="{FF2B5EF4-FFF2-40B4-BE49-F238E27FC236}">
              <a16:creationId xmlns:a16="http://schemas.microsoft.com/office/drawing/2014/main" id="{A83767B8-CC1A-45ED-BA4F-0E465D58D7E0}"/>
            </a:ext>
          </a:extLst>
        </xdr:cNvPr>
        <xdr:cNvSpPr/>
      </xdr:nvSpPr>
      <xdr:spPr>
        <a:xfrm>
          <a:off x="988060" y="110526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130628</xdr:rowOff>
    </xdr:from>
    <xdr:to>
      <xdr:col>10</xdr:col>
      <xdr:colOff>114300</xdr:colOff>
      <xdr:row>64</xdr:row>
      <xdr:rowOff>130628</xdr:rowOff>
    </xdr:to>
    <xdr:cxnSp macro="">
      <xdr:nvCxnSpPr>
        <xdr:cNvPr id="99" name="直線コネクタ 98">
          <a:extLst>
            <a:ext uri="{FF2B5EF4-FFF2-40B4-BE49-F238E27FC236}">
              <a16:creationId xmlns:a16="http://schemas.microsoft.com/office/drawing/2014/main" id="{11077F23-7A85-4531-841C-5D044A2988DC}"/>
            </a:ext>
          </a:extLst>
        </xdr:cNvPr>
        <xdr:cNvCxnSpPr/>
      </xdr:nvCxnSpPr>
      <xdr:spPr>
        <a:xfrm>
          <a:off x="1031240" y="1110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00" name="n_1aveValue【体育館・プール】&#10;有形固定資産減価償却率">
          <a:extLst>
            <a:ext uri="{FF2B5EF4-FFF2-40B4-BE49-F238E27FC236}">
              <a16:creationId xmlns:a16="http://schemas.microsoft.com/office/drawing/2014/main" id="{4600D4A8-BAFD-482A-9347-C0DAD2EA67D9}"/>
            </a:ext>
          </a:extLst>
        </xdr:cNvPr>
        <xdr:cNvSpPr txBox="1"/>
      </xdr:nvSpPr>
      <xdr:spPr>
        <a:xfrm>
          <a:off x="32391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01" name="n_2aveValue【体育館・プール】&#10;有形固定資産減価償却率">
          <a:extLst>
            <a:ext uri="{FF2B5EF4-FFF2-40B4-BE49-F238E27FC236}">
              <a16:creationId xmlns:a16="http://schemas.microsoft.com/office/drawing/2014/main" id="{03DFE1D4-DB88-4896-8541-274C5F0BCF2C}"/>
            </a:ext>
          </a:extLst>
        </xdr:cNvPr>
        <xdr:cNvSpPr txBox="1"/>
      </xdr:nvSpPr>
      <xdr:spPr>
        <a:xfrm>
          <a:off x="2439044" y="10352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02" name="n_3aveValue【体育館・プール】&#10;有形固定資産減価償却率">
          <a:extLst>
            <a:ext uri="{FF2B5EF4-FFF2-40B4-BE49-F238E27FC236}">
              <a16:creationId xmlns:a16="http://schemas.microsoft.com/office/drawing/2014/main" id="{76708B1B-5B8B-4E1A-B3EB-4EC01E9BADBB}"/>
            </a:ext>
          </a:extLst>
        </xdr:cNvPr>
        <xdr:cNvSpPr txBox="1"/>
      </xdr:nvSpPr>
      <xdr:spPr>
        <a:xfrm>
          <a:off x="164148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103" name="n_4aveValue【体育館・プール】&#10;有形固定資産減価償却率">
          <a:extLst>
            <a:ext uri="{FF2B5EF4-FFF2-40B4-BE49-F238E27FC236}">
              <a16:creationId xmlns:a16="http://schemas.microsoft.com/office/drawing/2014/main" id="{B9070FC9-76DC-4F12-A69D-F9A322BFD35A}"/>
            </a:ext>
          </a:extLst>
        </xdr:cNvPr>
        <xdr:cNvSpPr txBox="1"/>
      </xdr:nvSpPr>
      <xdr:spPr>
        <a:xfrm>
          <a:off x="85535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104" name="n_1mainValue【体育館・プール】&#10;有形固定資産減価償却率">
          <a:extLst>
            <a:ext uri="{FF2B5EF4-FFF2-40B4-BE49-F238E27FC236}">
              <a16:creationId xmlns:a16="http://schemas.microsoft.com/office/drawing/2014/main" id="{43FD6636-0784-41A4-A3A1-89AE302FB546}"/>
            </a:ext>
          </a:extLst>
        </xdr:cNvPr>
        <xdr:cNvSpPr txBox="1"/>
      </xdr:nvSpPr>
      <xdr:spPr>
        <a:xfrm>
          <a:off x="3208732"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65</xdr:row>
      <xdr:rowOff>1105</xdr:rowOff>
    </xdr:from>
    <xdr:ext cx="469744" cy="259045"/>
    <xdr:sp macro="" textlink="">
      <xdr:nvSpPr>
        <xdr:cNvPr id="105" name="n_2mainValue【体育館・プール】&#10;有形固定資産減価償却率">
          <a:extLst>
            <a:ext uri="{FF2B5EF4-FFF2-40B4-BE49-F238E27FC236}">
              <a16:creationId xmlns:a16="http://schemas.microsoft.com/office/drawing/2014/main" id="{74785451-0C2A-466D-88DE-2819268B6291}"/>
            </a:ext>
          </a:extLst>
        </xdr:cNvPr>
        <xdr:cNvSpPr txBox="1"/>
      </xdr:nvSpPr>
      <xdr:spPr>
        <a:xfrm>
          <a:off x="2408632"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106" name="n_3mainValue【体育館・プール】&#10;有形固定資産減価償却率">
          <a:extLst>
            <a:ext uri="{FF2B5EF4-FFF2-40B4-BE49-F238E27FC236}">
              <a16:creationId xmlns:a16="http://schemas.microsoft.com/office/drawing/2014/main" id="{73D41B06-8EBE-4B93-A209-EA8231F2B7D1}"/>
            </a:ext>
          </a:extLst>
        </xdr:cNvPr>
        <xdr:cNvSpPr txBox="1"/>
      </xdr:nvSpPr>
      <xdr:spPr>
        <a:xfrm>
          <a:off x="1611072"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65</xdr:row>
      <xdr:rowOff>1105</xdr:rowOff>
    </xdr:from>
    <xdr:ext cx="469744" cy="259045"/>
    <xdr:sp macro="" textlink="">
      <xdr:nvSpPr>
        <xdr:cNvPr id="107" name="n_4mainValue【体育館・プール】&#10;有形固定資産減価償却率">
          <a:extLst>
            <a:ext uri="{FF2B5EF4-FFF2-40B4-BE49-F238E27FC236}">
              <a16:creationId xmlns:a16="http://schemas.microsoft.com/office/drawing/2014/main" id="{3965845C-50A1-4F0D-AD86-84B56583B2B1}"/>
            </a:ext>
          </a:extLst>
        </xdr:cNvPr>
        <xdr:cNvSpPr txBox="1"/>
      </xdr:nvSpPr>
      <xdr:spPr>
        <a:xfrm>
          <a:off x="81541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FC132270-E97E-4B20-B213-F8BDD2FF5848}"/>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1B897B11-0167-45BC-8F96-5C3CB7628FE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AF6A48DE-FB61-4E23-A10D-48AA098FDC0D}"/>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92078F35-0B12-4324-9FA3-C6A19EFFEC1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0FF1E30-EDC4-4F49-98C0-6E7891D9FFC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4EEC09B2-95D1-4286-8EBA-948AA8D53FE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E21B91A2-E3FB-4500-B23B-09440B10AE8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711D42E6-1B6A-4FCD-964F-629BEE0D949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8CCAD107-9DDE-43A7-AE50-1563D77BBFB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EA6B9C84-F6BE-43E6-AAF5-CA57E3D9CEC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E5BF6040-B1A0-42E1-8431-ACE2871C88D9}"/>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F9FA8111-B015-4F7B-8E49-4F9CD947AFC8}"/>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7A341712-EE42-4E35-B285-5BBD3D8D38CB}"/>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9477477A-7DC8-4B5E-A206-5AC826A549DA}"/>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67CF7140-26EA-4D89-B7B1-7DD6FC6743D9}"/>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FB5BB367-027F-4670-A85E-C14C14BF46E6}"/>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3B960603-17B0-4CD8-9413-321BA6B1B339}"/>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020BE6C9-1F60-48D8-B27D-80F683BBA665}"/>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F7EA1A53-1B24-461A-8190-2A834501615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5E6DA70F-5D0F-411A-A160-818150D26F18}"/>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43C2A5F4-D27D-49CF-9EC2-EC75A34AFBA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C1293332-DF6F-4BDC-8762-AFBD1D2EC2C1}"/>
            </a:ext>
          </a:extLst>
        </xdr:cNvPr>
        <xdr:cNvCxnSpPr/>
      </xdr:nvCxnSpPr>
      <xdr:spPr>
        <a:xfrm flipV="1">
          <a:off x="9429115" y="9506103"/>
          <a:ext cx="0" cy="146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29805E96-5A5E-44F4-978F-3D45A0A786D5}"/>
            </a:ext>
          </a:extLst>
        </xdr:cNvPr>
        <xdr:cNvSpPr txBox="1"/>
      </xdr:nvSpPr>
      <xdr:spPr>
        <a:xfrm>
          <a:off x="9467850" y="1097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FB54988B-3643-4C3D-AF2D-D8C1A77C52CF}"/>
            </a:ext>
          </a:extLst>
        </xdr:cNvPr>
        <xdr:cNvCxnSpPr/>
      </xdr:nvCxnSpPr>
      <xdr:spPr>
        <a:xfrm>
          <a:off x="9356090" y="109669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9CC1F557-E47D-4FB2-BB07-83319560F39A}"/>
            </a:ext>
          </a:extLst>
        </xdr:cNvPr>
        <xdr:cNvSpPr txBox="1"/>
      </xdr:nvSpPr>
      <xdr:spPr>
        <a:xfrm>
          <a:off x="9467850" y="927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12B09DDB-D54F-4B71-A580-56E4F383286C}"/>
            </a:ext>
          </a:extLst>
        </xdr:cNvPr>
        <xdr:cNvCxnSpPr/>
      </xdr:nvCxnSpPr>
      <xdr:spPr>
        <a:xfrm>
          <a:off x="9356090" y="950610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34" name="【体育館・プール】&#10;一人当たり面積平均値テキスト">
          <a:extLst>
            <a:ext uri="{FF2B5EF4-FFF2-40B4-BE49-F238E27FC236}">
              <a16:creationId xmlns:a16="http://schemas.microsoft.com/office/drawing/2014/main" id="{A3358615-6909-4EC5-8921-89134F7E1E46}"/>
            </a:ext>
          </a:extLst>
        </xdr:cNvPr>
        <xdr:cNvSpPr txBox="1"/>
      </xdr:nvSpPr>
      <xdr:spPr>
        <a:xfrm>
          <a:off x="9467850" y="10542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4D42CD7A-E25B-479C-98FC-73483EDCC742}"/>
            </a:ext>
          </a:extLst>
        </xdr:cNvPr>
        <xdr:cNvSpPr/>
      </xdr:nvSpPr>
      <xdr:spPr>
        <a:xfrm>
          <a:off x="9394190" y="10560279"/>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BBA6D7DB-B859-4804-B4E2-7D6A2CF72C44}"/>
            </a:ext>
          </a:extLst>
        </xdr:cNvPr>
        <xdr:cNvSpPr/>
      </xdr:nvSpPr>
      <xdr:spPr>
        <a:xfrm>
          <a:off x="8632190" y="1055700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17FD5706-AB83-4D48-8A51-EC65F8BA6F38}"/>
            </a:ext>
          </a:extLst>
        </xdr:cNvPr>
        <xdr:cNvSpPr/>
      </xdr:nvSpPr>
      <xdr:spPr>
        <a:xfrm>
          <a:off x="7846060" y="105787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79899D18-C26D-476B-9485-007FA28653FC}"/>
            </a:ext>
          </a:extLst>
        </xdr:cNvPr>
        <xdr:cNvSpPr/>
      </xdr:nvSpPr>
      <xdr:spPr>
        <a:xfrm>
          <a:off x="7029450" y="105952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7959F974-7C15-4452-956E-77A39A3985BC}"/>
            </a:ext>
          </a:extLst>
        </xdr:cNvPr>
        <xdr:cNvSpPr/>
      </xdr:nvSpPr>
      <xdr:spPr>
        <a:xfrm>
          <a:off x="6231890" y="1058931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B27DF1BA-1B31-4C66-AE85-7684137FA4E6}"/>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327D1012-2BF4-4B9C-B1E8-C2DAE2F47E7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61AC36D5-AB13-47CD-BB8D-C156EDD6DCA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B1B421A9-A954-463A-AA45-D030D8FC6C75}"/>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94AA2DAC-25C3-41B4-8799-797A58242DD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153568</xdr:rowOff>
    </xdr:from>
    <xdr:to>
      <xdr:col>55</xdr:col>
      <xdr:colOff>50800</xdr:colOff>
      <xdr:row>59</xdr:row>
      <xdr:rowOff>83718</xdr:rowOff>
    </xdr:to>
    <xdr:sp macro="" textlink="">
      <xdr:nvSpPr>
        <xdr:cNvPr id="145" name="楕円 144">
          <a:extLst>
            <a:ext uri="{FF2B5EF4-FFF2-40B4-BE49-F238E27FC236}">
              <a16:creationId xmlns:a16="http://schemas.microsoft.com/office/drawing/2014/main" id="{A5F90386-F6CC-488D-A200-8223B6C0C70A}"/>
            </a:ext>
          </a:extLst>
        </xdr:cNvPr>
        <xdr:cNvSpPr/>
      </xdr:nvSpPr>
      <xdr:spPr>
        <a:xfrm>
          <a:off x="9394190" y="1009766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4995</xdr:rowOff>
    </xdr:from>
    <xdr:ext cx="469744" cy="259045"/>
    <xdr:sp macro="" textlink="">
      <xdr:nvSpPr>
        <xdr:cNvPr id="146" name="【体育館・プール】&#10;一人当たり面積該当値テキスト">
          <a:extLst>
            <a:ext uri="{FF2B5EF4-FFF2-40B4-BE49-F238E27FC236}">
              <a16:creationId xmlns:a16="http://schemas.microsoft.com/office/drawing/2014/main" id="{B459B46F-EB91-417C-AE87-1A13A95CC688}"/>
            </a:ext>
          </a:extLst>
        </xdr:cNvPr>
        <xdr:cNvSpPr txBox="1"/>
      </xdr:nvSpPr>
      <xdr:spPr>
        <a:xfrm>
          <a:off x="9467850" y="995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5435</xdr:rowOff>
    </xdr:from>
    <xdr:to>
      <xdr:col>50</xdr:col>
      <xdr:colOff>165100</xdr:colOff>
      <xdr:row>59</xdr:row>
      <xdr:rowOff>107035</xdr:rowOff>
    </xdr:to>
    <xdr:sp macro="" textlink="">
      <xdr:nvSpPr>
        <xdr:cNvPr id="147" name="楕円 146">
          <a:extLst>
            <a:ext uri="{FF2B5EF4-FFF2-40B4-BE49-F238E27FC236}">
              <a16:creationId xmlns:a16="http://schemas.microsoft.com/office/drawing/2014/main" id="{BD0CB0AA-FA0C-44EB-99A1-E9162D3BAA26}"/>
            </a:ext>
          </a:extLst>
        </xdr:cNvPr>
        <xdr:cNvSpPr/>
      </xdr:nvSpPr>
      <xdr:spPr>
        <a:xfrm>
          <a:off x="8632190" y="1012289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32918</xdr:rowOff>
    </xdr:from>
    <xdr:to>
      <xdr:col>55</xdr:col>
      <xdr:colOff>0</xdr:colOff>
      <xdr:row>59</xdr:row>
      <xdr:rowOff>56235</xdr:rowOff>
    </xdr:to>
    <xdr:cxnSp macro="">
      <xdr:nvCxnSpPr>
        <xdr:cNvPr id="148" name="直線コネクタ 147">
          <a:extLst>
            <a:ext uri="{FF2B5EF4-FFF2-40B4-BE49-F238E27FC236}">
              <a16:creationId xmlns:a16="http://schemas.microsoft.com/office/drawing/2014/main" id="{764C0C6C-2155-427A-92BE-637891C10F67}"/>
            </a:ext>
          </a:extLst>
        </xdr:cNvPr>
        <xdr:cNvCxnSpPr/>
      </xdr:nvCxnSpPr>
      <xdr:spPr>
        <a:xfrm flipV="1">
          <a:off x="8686800" y="10146563"/>
          <a:ext cx="74295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25553</xdr:rowOff>
    </xdr:from>
    <xdr:to>
      <xdr:col>46</xdr:col>
      <xdr:colOff>38100</xdr:colOff>
      <xdr:row>59</xdr:row>
      <xdr:rowOff>127153</xdr:rowOff>
    </xdr:to>
    <xdr:sp macro="" textlink="">
      <xdr:nvSpPr>
        <xdr:cNvPr id="149" name="楕円 148">
          <a:extLst>
            <a:ext uri="{FF2B5EF4-FFF2-40B4-BE49-F238E27FC236}">
              <a16:creationId xmlns:a16="http://schemas.microsoft.com/office/drawing/2014/main" id="{1CDA6498-57DA-4F03-9EE2-609D59F9D3CA}"/>
            </a:ext>
          </a:extLst>
        </xdr:cNvPr>
        <xdr:cNvSpPr/>
      </xdr:nvSpPr>
      <xdr:spPr>
        <a:xfrm>
          <a:off x="7846060" y="10137293"/>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56235</xdr:rowOff>
    </xdr:from>
    <xdr:to>
      <xdr:col>50</xdr:col>
      <xdr:colOff>114300</xdr:colOff>
      <xdr:row>59</xdr:row>
      <xdr:rowOff>76353</xdr:rowOff>
    </xdr:to>
    <xdr:cxnSp macro="">
      <xdr:nvCxnSpPr>
        <xdr:cNvPr id="150" name="直線コネクタ 149">
          <a:extLst>
            <a:ext uri="{FF2B5EF4-FFF2-40B4-BE49-F238E27FC236}">
              <a16:creationId xmlns:a16="http://schemas.microsoft.com/office/drawing/2014/main" id="{F0AFE2CA-B911-4462-94AB-FE22F74CD8E2}"/>
            </a:ext>
          </a:extLst>
        </xdr:cNvPr>
        <xdr:cNvCxnSpPr/>
      </xdr:nvCxnSpPr>
      <xdr:spPr>
        <a:xfrm flipV="1">
          <a:off x="7889240" y="10175595"/>
          <a:ext cx="797560" cy="1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47955</xdr:rowOff>
    </xdr:from>
    <xdr:to>
      <xdr:col>41</xdr:col>
      <xdr:colOff>101600</xdr:colOff>
      <xdr:row>59</xdr:row>
      <xdr:rowOff>149555</xdr:rowOff>
    </xdr:to>
    <xdr:sp macro="" textlink="">
      <xdr:nvSpPr>
        <xdr:cNvPr id="151" name="楕円 150">
          <a:extLst>
            <a:ext uri="{FF2B5EF4-FFF2-40B4-BE49-F238E27FC236}">
              <a16:creationId xmlns:a16="http://schemas.microsoft.com/office/drawing/2014/main" id="{B4E0675E-D761-49FE-90DC-0EA4C6093903}"/>
            </a:ext>
          </a:extLst>
        </xdr:cNvPr>
        <xdr:cNvSpPr/>
      </xdr:nvSpPr>
      <xdr:spPr>
        <a:xfrm>
          <a:off x="7029450" y="1016541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76353</xdr:rowOff>
    </xdr:from>
    <xdr:to>
      <xdr:col>45</xdr:col>
      <xdr:colOff>177800</xdr:colOff>
      <xdr:row>59</xdr:row>
      <xdr:rowOff>98755</xdr:rowOff>
    </xdr:to>
    <xdr:cxnSp macro="">
      <xdr:nvCxnSpPr>
        <xdr:cNvPr id="152" name="直線コネクタ 151">
          <a:extLst>
            <a:ext uri="{FF2B5EF4-FFF2-40B4-BE49-F238E27FC236}">
              <a16:creationId xmlns:a16="http://schemas.microsoft.com/office/drawing/2014/main" id="{71888858-3E4E-4F38-B1AB-07A4F928AE96}"/>
            </a:ext>
          </a:extLst>
        </xdr:cNvPr>
        <xdr:cNvCxnSpPr/>
      </xdr:nvCxnSpPr>
      <xdr:spPr>
        <a:xfrm flipV="1">
          <a:off x="7084060" y="10191903"/>
          <a:ext cx="805180" cy="18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135737</xdr:rowOff>
    </xdr:from>
    <xdr:to>
      <xdr:col>36</xdr:col>
      <xdr:colOff>165100</xdr:colOff>
      <xdr:row>59</xdr:row>
      <xdr:rowOff>65887</xdr:rowOff>
    </xdr:to>
    <xdr:sp macro="" textlink="">
      <xdr:nvSpPr>
        <xdr:cNvPr id="153" name="楕円 152">
          <a:extLst>
            <a:ext uri="{FF2B5EF4-FFF2-40B4-BE49-F238E27FC236}">
              <a16:creationId xmlns:a16="http://schemas.microsoft.com/office/drawing/2014/main" id="{840247AF-0E51-4E00-8999-AF0C03A511D2}"/>
            </a:ext>
          </a:extLst>
        </xdr:cNvPr>
        <xdr:cNvSpPr/>
      </xdr:nvSpPr>
      <xdr:spPr>
        <a:xfrm>
          <a:off x="6231890" y="100760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15087</xdr:rowOff>
    </xdr:from>
    <xdr:to>
      <xdr:col>41</xdr:col>
      <xdr:colOff>50800</xdr:colOff>
      <xdr:row>59</xdr:row>
      <xdr:rowOff>98755</xdr:rowOff>
    </xdr:to>
    <xdr:cxnSp macro="">
      <xdr:nvCxnSpPr>
        <xdr:cNvPr id="154" name="直線コネクタ 153">
          <a:extLst>
            <a:ext uri="{FF2B5EF4-FFF2-40B4-BE49-F238E27FC236}">
              <a16:creationId xmlns:a16="http://schemas.microsoft.com/office/drawing/2014/main" id="{FD47ECB8-E227-4284-B28F-04E4A59365F8}"/>
            </a:ext>
          </a:extLst>
        </xdr:cNvPr>
        <xdr:cNvCxnSpPr/>
      </xdr:nvCxnSpPr>
      <xdr:spPr>
        <a:xfrm>
          <a:off x="6286500" y="10134447"/>
          <a:ext cx="797560" cy="7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23639</xdr:rowOff>
    </xdr:from>
    <xdr:ext cx="469744" cy="259045"/>
    <xdr:sp macro="" textlink="">
      <xdr:nvSpPr>
        <xdr:cNvPr id="155" name="n_1aveValue【体育館・プール】&#10;一人当たり面積">
          <a:extLst>
            <a:ext uri="{FF2B5EF4-FFF2-40B4-BE49-F238E27FC236}">
              <a16:creationId xmlns:a16="http://schemas.microsoft.com/office/drawing/2014/main" id="{AF9570DD-00AA-406B-9C12-F8AFCF7DE705}"/>
            </a:ext>
          </a:extLst>
        </xdr:cNvPr>
        <xdr:cNvSpPr txBox="1"/>
      </xdr:nvSpPr>
      <xdr:spPr>
        <a:xfrm>
          <a:off x="8454467" y="1064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39641</xdr:rowOff>
    </xdr:from>
    <xdr:ext cx="469744" cy="259045"/>
    <xdr:sp macro="" textlink="">
      <xdr:nvSpPr>
        <xdr:cNvPr id="156" name="n_2aveValue【体育館・プール】&#10;一人当たり面積">
          <a:extLst>
            <a:ext uri="{FF2B5EF4-FFF2-40B4-BE49-F238E27FC236}">
              <a16:creationId xmlns:a16="http://schemas.microsoft.com/office/drawing/2014/main" id="{728D07A0-1435-4F66-A3DC-05F5F7A3DBAE}"/>
            </a:ext>
          </a:extLst>
        </xdr:cNvPr>
        <xdr:cNvSpPr txBox="1"/>
      </xdr:nvSpPr>
      <xdr:spPr>
        <a:xfrm>
          <a:off x="767341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54271</xdr:rowOff>
    </xdr:from>
    <xdr:ext cx="469744" cy="259045"/>
    <xdr:sp macro="" textlink="">
      <xdr:nvSpPr>
        <xdr:cNvPr id="157" name="n_3aveValue【体育館・プール】&#10;一人当たり面積">
          <a:extLst>
            <a:ext uri="{FF2B5EF4-FFF2-40B4-BE49-F238E27FC236}">
              <a16:creationId xmlns:a16="http://schemas.microsoft.com/office/drawing/2014/main" id="{FD6AC21C-9B25-47F3-8228-C7655A0E51A1}"/>
            </a:ext>
          </a:extLst>
        </xdr:cNvPr>
        <xdr:cNvSpPr txBox="1"/>
      </xdr:nvSpPr>
      <xdr:spPr>
        <a:xfrm>
          <a:off x="6866332" y="10687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48328</xdr:rowOff>
    </xdr:from>
    <xdr:ext cx="469744" cy="259045"/>
    <xdr:sp macro="" textlink="">
      <xdr:nvSpPr>
        <xdr:cNvPr id="158" name="n_4aveValue【体育館・プール】&#10;一人当たり面積">
          <a:extLst>
            <a:ext uri="{FF2B5EF4-FFF2-40B4-BE49-F238E27FC236}">
              <a16:creationId xmlns:a16="http://schemas.microsoft.com/office/drawing/2014/main" id="{F0AB30CF-5AE3-4FD1-8A39-D00DCB7FF6AE}"/>
            </a:ext>
          </a:extLst>
        </xdr:cNvPr>
        <xdr:cNvSpPr txBox="1"/>
      </xdr:nvSpPr>
      <xdr:spPr>
        <a:xfrm>
          <a:off x="6068772" y="1068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123562</xdr:rowOff>
    </xdr:from>
    <xdr:ext cx="469744" cy="259045"/>
    <xdr:sp macro="" textlink="">
      <xdr:nvSpPr>
        <xdr:cNvPr id="159" name="n_1mainValue【体育館・プール】&#10;一人当たり面積">
          <a:extLst>
            <a:ext uri="{FF2B5EF4-FFF2-40B4-BE49-F238E27FC236}">
              <a16:creationId xmlns:a16="http://schemas.microsoft.com/office/drawing/2014/main" id="{91CF1B32-998B-4897-82A7-0728970BA7D0}"/>
            </a:ext>
          </a:extLst>
        </xdr:cNvPr>
        <xdr:cNvSpPr txBox="1"/>
      </xdr:nvSpPr>
      <xdr:spPr>
        <a:xfrm>
          <a:off x="8454467" y="98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143680</xdr:rowOff>
    </xdr:from>
    <xdr:ext cx="469744" cy="259045"/>
    <xdr:sp macro="" textlink="">
      <xdr:nvSpPr>
        <xdr:cNvPr id="160" name="n_2mainValue【体育館・プール】&#10;一人当たり面積">
          <a:extLst>
            <a:ext uri="{FF2B5EF4-FFF2-40B4-BE49-F238E27FC236}">
              <a16:creationId xmlns:a16="http://schemas.microsoft.com/office/drawing/2014/main" id="{BE2F4238-232E-4521-B606-9BA7679C7371}"/>
            </a:ext>
          </a:extLst>
        </xdr:cNvPr>
        <xdr:cNvSpPr txBox="1"/>
      </xdr:nvSpPr>
      <xdr:spPr>
        <a:xfrm>
          <a:off x="7673417" y="991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166082</xdr:rowOff>
    </xdr:from>
    <xdr:ext cx="469744" cy="259045"/>
    <xdr:sp macro="" textlink="">
      <xdr:nvSpPr>
        <xdr:cNvPr id="161" name="n_3mainValue【体育館・プール】&#10;一人当たり面積">
          <a:extLst>
            <a:ext uri="{FF2B5EF4-FFF2-40B4-BE49-F238E27FC236}">
              <a16:creationId xmlns:a16="http://schemas.microsoft.com/office/drawing/2014/main" id="{81960498-C302-4E8F-8B24-5981B91D70AC}"/>
            </a:ext>
          </a:extLst>
        </xdr:cNvPr>
        <xdr:cNvSpPr txBox="1"/>
      </xdr:nvSpPr>
      <xdr:spPr>
        <a:xfrm>
          <a:off x="6866332" y="994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82414</xdr:rowOff>
    </xdr:from>
    <xdr:ext cx="469744" cy="259045"/>
    <xdr:sp macro="" textlink="">
      <xdr:nvSpPr>
        <xdr:cNvPr id="162" name="n_4mainValue【体育館・プール】&#10;一人当たり面積">
          <a:extLst>
            <a:ext uri="{FF2B5EF4-FFF2-40B4-BE49-F238E27FC236}">
              <a16:creationId xmlns:a16="http://schemas.microsoft.com/office/drawing/2014/main" id="{E8D9348A-D8F3-4734-BF03-CEF928E72897}"/>
            </a:ext>
          </a:extLst>
        </xdr:cNvPr>
        <xdr:cNvSpPr txBox="1"/>
      </xdr:nvSpPr>
      <xdr:spPr>
        <a:xfrm>
          <a:off x="6068772" y="985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A551277C-5E0F-4FED-B367-ABF743B412F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C180A2D1-F3BD-426A-A313-C51722632E33}"/>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38CD9748-0F35-4B84-A842-0F19BF179CFE}"/>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7271E1D5-FDA0-4E78-92CC-6FCD665BBA7B}"/>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9AF1C2B1-C964-4D58-B757-E1636B175A9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E89393E6-1F68-414C-9F07-8CCD6038850A}"/>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8D199160-D75C-4E88-87AC-07712DA09F3C}"/>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8CD10129-768F-4D56-9A9C-7DC54379E9B7}"/>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CB0E27C9-57AA-4DC5-A425-2D792A994F3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D4FEB256-A31E-491B-A6DD-3B991B5D754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86482D4B-6858-4B87-8774-AE879DE4D2D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CB113EE0-D6F0-4D93-8910-470D135E440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6E310F12-77C6-4141-A422-C346A32ED6C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1C299AD8-DFD7-4BAD-9F4D-12DE5E5A064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6DE94942-E07B-48EC-B273-E2A27319B67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74D0FA2C-E922-4E4F-A77C-07AF62E831F6}"/>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1D5E353A-C849-49D8-98FC-D37FB788240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DD21B5B4-6420-4010-BD32-9AF90B32D086}"/>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FA169E93-2AC3-444F-891E-F631193AA4AE}"/>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F8965D0C-DE83-41A8-B3B8-5FE96BED437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E8B82EA1-4359-4D64-A6E8-1BA4A73708C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B068CCF3-6D8D-4AFA-B96C-C1A440EC6BD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FD352308-1888-423A-A342-B0138AC0DAF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8FEAC4B8-9126-4E9F-BD1B-C167B6D5E31E}"/>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7" name="正方形/長方形 186">
          <a:extLst>
            <a:ext uri="{FF2B5EF4-FFF2-40B4-BE49-F238E27FC236}">
              <a16:creationId xmlns:a16="http://schemas.microsoft.com/office/drawing/2014/main" id="{371B7B02-AAB1-4E1D-997C-FBE09331EE4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8" name="正方形/長方形 187">
          <a:extLst>
            <a:ext uri="{FF2B5EF4-FFF2-40B4-BE49-F238E27FC236}">
              <a16:creationId xmlns:a16="http://schemas.microsoft.com/office/drawing/2014/main" id="{9627EA2C-47D0-4F63-9264-9861DFADF448}"/>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9" name="正方形/長方形 188">
          <a:extLst>
            <a:ext uri="{FF2B5EF4-FFF2-40B4-BE49-F238E27FC236}">
              <a16:creationId xmlns:a16="http://schemas.microsoft.com/office/drawing/2014/main" id="{DACD0598-B97D-42DF-A73E-CECA3ADAA49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0" name="正方形/長方形 189">
          <a:extLst>
            <a:ext uri="{FF2B5EF4-FFF2-40B4-BE49-F238E27FC236}">
              <a16:creationId xmlns:a16="http://schemas.microsoft.com/office/drawing/2014/main" id="{E2A4CF89-A46E-4D42-9201-1649CE321A9D}"/>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1" name="正方形/長方形 190">
          <a:extLst>
            <a:ext uri="{FF2B5EF4-FFF2-40B4-BE49-F238E27FC236}">
              <a16:creationId xmlns:a16="http://schemas.microsoft.com/office/drawing/2014/main" id="{CB32ABE7-218D-469A-A1EE-4460580F796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2" name="正方形/長方形 191">
          <a:extLst>
            <a:ext uri="{FF2B5EF4-FFF2-40B4-BE49-F238E27FC236}">
              <a16:creationId xmlns:a16="http://schemas.microsoft.com/office/drawing/2014/main" id="{B201128D-2E09-4E84-8C98-69CDA5F7940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3" name="正方形/長方形 192">
          <a:extLst>
            <a:ext uri="{FF2B5EF4-FFF2-40B4-BE49-F238E27FC236}">
              <a16:creationId xmlns:a16="http://schemas.microsoft.com/office/drawing/2014/main" id="{90A4DA7F-5EF8-45A3-9718-981557BFB53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4" name="正方形/長方形 193">
          <a:extLst>
            <a:ext uri="{FF2B5EF4-FFF2-40B4-BE49-F238E27FC236}">
              <a16:creationId xmlns:a16="http://schemas.microsoft.com/office/drawing/2014/main" id="{1A972310-4CB0-455E-9179-54B9FA5D49FE}"/>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5" name="正方形/長方形 194">
          <a:extLst>
            <a:ext uri="{FF2B5EF4-FFF2-40B4-BE49-F238E27FC236}">
              <a16:creationId xmlns:a16="http://schemas.microsoft.com/office/drawing/2014/main" id="{D816ECF9-04F7-4FE9-A982-5A46D33AB4F0}"/>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6" name="正方形/長方形 195">
          <a:extLst>
            <a:ext uri="{FF2B5EF4-FFF2-40B4-BE49-F238E27FC236}">
              <a16:creationId xmlns:a16="http://schemas.microsoft.com/office/drawing/2014/main" id="{497C3009-066C-4898-B0EC-588BEA8D166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7" name="正方形/長方形 196">
          <a:extLst>
            <a:ext uri="{FF2B5EF4-FFF2-40B4-BE49-F238E27FC236}">
              <a16:creationId xmlns:a16="http://schemas.microsoft.com/office/drawing/2014/main" id="{F5E60EFD-B8E3-4E94-8604-D5F49FD15B3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8" name="正方形/長方形 197">
          <a:extLst>
            <a:ext uri="{FF2B5EF4-FFF2-40B4-BE49-F238E27FC236}">
              <a16:creationId xmlns:a16="http://schemas.microsoft.com/office/drawing/2014/main" id="{3489AD19-6FAE-4E88-B7BB-091CD15C32C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9" name="正方形/長方形 198">
          <a:extLst>
            <a:ext uri="{FF2B5EF4-FFF2-40B4-BE49-F238E27FC236}">
              <a16:creationId xmlns:a16="http://schemas.microsoft.com/office/drawing/2014/main" id="{33786DF1-A4B4-4187-BE12-0E1F873E6979}"/>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0" name="正方形/長方形 199">
          <a:extLst>
            <a:ext uri="{FF2B5EF4-FFF2-40B4-BE49-F238E27FC236}">
              <a16:creationId xmlns:a16="http://schemas.microsoft.com/office/drawing/2014/main" id="{CED80F66-574B-4D02-B7CA-4749B59D9B5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1" name="正方形/長方形 200">
          <a:extLst>
            <a:ext uri="{FF2B5EF4-FFF2-40B4-BE49-F238E27FC236}">
              <a16:creationId xmlns:a16="http://schemas.microsoft.com/office/drawing/2014/main" id="{A3CE9D89-3240-4851-83D8-5CAAE3355093}"/>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2" name="正方形/長方形 201">
          <a:extLst>
            <a:ext uri="{FF2B5EF4-FFF2-40B4-BE49-F238E27FC236}">
              <a16:creationId xmlns:a16="http://schemas.microsoft.com/office/drawing/2014/main" id="{D5A439A7-D15F-4DB7-8164-D1B0F89232E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3" name="テキスト ボックス 202">
          <a:extLst>
            <a:ext uri="{FF2B5EF4-FFF2-40B4-BE49-F238E27FC236}">
              <a16:creationId xmlns:a16="http://schemas.microsoft.com/office/drawing/2014/main" id="{FDC3ACE2-C092-43B5-9F98-0C067D15615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4" name="直線コネクタ 203">
          <a:extLst>
            <a:ext uri="{FF2B5EF4-FFF2-40B4-BE49-F238E27FC236}">
              <a16:creationId xmlns:a16="http://schemas.microsoft.com/office/drawing/2014/main" id="{D3B86E6D-6CD5-4C93-BA97-04B05B4C7C02}"/>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5" name="テキスト ボックス 204">
          <a:extLst>
            <a:ext uri="{FF2B5EF4-FFF2-40B4-BE49-F238E27FC236}">
              <a16:creationId xmlns:a16="http://schemas.microsoft.com/office/drawing/2014/main" id="{26B292FF-13B5-4702-8EA4-3DEB746B96F5}"/>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6" name="直線コネクタ 205">
          <a:extLst>
            <a:ext uri="{FF2B5EF4-FFF2-40B4-BE49-F238E27FC236}">
              <a16:creationId xmlns:a16="http://schemas.microsoft.com/office/drawing/2014/main" id="{FC963DC4-6857-41BA-A5C0-01D96F4BFB89}"/>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7" name="テキスト ボックス 206">
          <a:extLst>
            <a:ext uri="{FF2B5EF4-FFF2-40B4-BE49-F238E27FC236}">
              <a16:creationId xmlns:a16="http://schemas.microsoft.com/office/drawing/2014/main" id="{006DA323-77B9-4F8D-A9AB-31F7A4639940}"/>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8" name="直線コネクタ 207">
          <a:extLst>
            <a:ext uri="{FF2B5EF4-FFF2-40B4-BE49-F238E27FC236}">
              <a16:creationId xmlns:a16="http://schemas.microsoft.com/office/drawing/2014/main" id="{A5DACF50-0FBC-439C-9AA2-B5EA88158732}"/>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09" name="テキスト ボックス 208">
          <a:extLst>
            <a:ext uri="{FF2B5EF4-FFF2-40B4-BE49-F238E27FC236}">
              <a16:creationId xmlns:a16="http://schemas.microsoft.com/office/drawing/2014/main" id="{01CB97CE-F83A-453B-82A5-A6DF2E2821C7}"/>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0" name="直線コネクタ 209">
          <a:extLst>
            <a:ext uri="{FF2B5EF4-FFF2-40B4-BE49-F238E27FC236}">
              <a16:creationId xmlns:a16="http://schemas.microsoft.com/office/drawing/2014/main" id="{18F883E6-B311-4939-B8B8-0FE7ACFCDEC4}"/>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1" name="テキスト ボックス 210">
          <a:extLst>
            <a:ext uri="{FF2B5EF4-FFF2-40B4-BE49-F238E27FC236}">
              <a16:creationId xmlns:a16="http://schemas.microsoft.com/office/drawing/2014/main" id="{C5D35D6E-D9C0-4D6D-86B8-A6F569B4A79D}"/>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2" name="直線コネクタ 211">
          <a:extLst>
            <a:ext uri="{FF2B5EF4-FFF2-40B4-BE49-F238E27FC236}">
              <a16:creationId xmlns:a16="http://schemas.microsoft.com/office/drawing/2014/main" id="{E079A307-C201-4F5B-82AB-50A0DA467615}"/>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3" name="テキスト ボックス 212">
          <a:extLst>
            <a:ext uri="{FF2B5EF4-FFF2-40B4-BE49-F238E27FC236}">
              <a16:creationId xmlns:a16="http://schemas.microsoft.com/office/drawing/2014/main" id="{ECE91E80-7161-4227-8BBE-052DD3E2EFD4}"/>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4" name="直線コネクタ 213">
          <a:extLst>
            <a:ext uri="{FF2B5EF4-FFF2-40B4-BE49-F238E27FC236}">
              <a16:creationId xmlns:a16="http://schemas.microsoft.com/office/drawing/2014/main" id="{0D7D9298-7D90-4A49-84F7-AC9FDBBD90C9}"/>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5" name="テキスト ボックス 214">
          <a:extLst>
            <a:ext uri="{FF2B5EF4-FFF2-40B4-BE49-F238E27FC236}">
              <a16:creationId xmlns:a16="http://schemas.microsoft.com/office/drawing/2014/main" id="{2536A452-E42E-404A-B65A-CD75A4D48ED4}"/>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6" name="直線コネクタ 215">
          <a:extLst>
            <a:ext uri="{FF2B5EF4-FFF2-40B4-BE49-F238E27FC236}">
              <a16:creationId xmlns:a16="http://schemas.microsoft.com/office/drawing/2014/main" id="{1544D744-4A76-4E78-8C95-F070F299E436}"/>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7" name="テキスト ボックス 216">
          <a:extLst>
            <a:ext uri="{FF2B5EF4-FFF2-40B4-BE49-F238E27FC236}">
              <a16:creationId xmlns:a16="http://schemas.microsoft.com/office/drawing/2014/main" id="{438D0CAF-0489-4B25-84A0-61B925245251}"/>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8" name="【一般廃棄物処理施設】&#10;有形固定資産減価償却率グラフ枠">
          <a:extLst>
            <a:ext uri="{FF2B5EF4-FFF2-40B4-BE49-F238E27FC236}">
              <a16:creationId xmlns:a16="http://schemas.microsoft.com/office/drawing/2014/main" id="{6C468B49-47FD-4802-97B4-76F43345919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219" name="直線コネクタ 218">
          <a:extLst>
            <a:ext uri="{FF2B5EF4-FFF2-40B4-BE49-F238E27FC236}">
              <a16:creationId xmlns:a16="http://schemas.microsoft.com/office/drawing/2014/main" id="{C87E45B5-8073-464E-BF3E-BE56AAD1AE4A}"/>
            </a:ext>
          </a:extLst>
        </xdr:cNvPr>
        <xdr:cNvCxnSpPr/>
      </xdr:nvCxnSpPr>
      <xdr:spPr>
        <a:xfrm flipV="1">
          <a:off x="14703424" y="565975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220" name="【一般廃棄物処理施設】&#10;有形固定資産減価償却率最小値テキスト">
          <a:extLst>
            <a:ext uri="{FF2B5EF4-FFF2-40B4-BE49-F238E27FC236}">
              <a16:creationId xmlns:a16="http://schemas.microsoft.com/office/drawing/2014/main" id="{2DB612BF-09C1-42FE-8279-A5D597043CE6}"/>
            </a:ext>
          </a:extLst>
        </xdr:cNvPr>
        <xdr:cNvSpPr txBox="1"/>
      </xdr:nvSpPr>
      <xdr:spPr>
        <a:xfrm>
          <a:off x="1474216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221" name="直線コネクタ 220">
          <a:extLst>
            <a:ext uri="{FF2B5EF4-FFF2-40B4-BE49-F238E27FC236}">
              <a16:creationId xmlns:a16="http://schemas.microsoft.com/office/drawing/2014/main" id="{C59255DC-8E54-4978-9477-77042BD50AFA}"/>
            </a:ext>
          </a:extLst>
        </xdr:cNvPr>
        <xdr:cNvCxnSpPr/>
      </xdr:nvCxnSpPr>
      <xdr:spPr>
        <a:xfrm>
          <a:off x="14611350" y="7197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222" name="【一般廃棄物処理施設】&#10;有形固定資産減価償却率最大値テキスト">
          <a:extLst>
            <a:ext uri="{FF2B5EF4-FFF2-40B4-BE49-F238E27FC236}">
              <a16:creationId xmlns:a16="http://schemas.microsoft.com/office/drawing/2014/main" id="{F87E0DB4-8A05-4790-9D8E-7A020814AB81}"/>
            </a:ext>
          </a:extLst>
        </xdr:cNvPr>
        <xdr:cNvSpPr txBox="1"/>
      </xdr:nvSpPr>
      <xdr:spPr>
        <a:xfrm>
          <a:off x="1474216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223" name="直線コネクタ 222">
          <a:extLst>
            <a:ext uri="{FF2B5EF4-FFF2-40B4-BE49-F238E27FC236}">
              <a16:creationId xmlns:a16="http://schemas.microsoft.com/office/drawing/2014/main" id="{C5AA98D0-C39B-41FE-9B1D-53AA10195F7E}"/>
            </a:ext>
          </a:extLst>
        </xdr:cNvPr>
        <xdr:cNvCxnSpPr/>
      </xdr:nvCxnSpPr>
      <xdr:spPr>
        <a:xfrm>
          <a:off x="14611350" y="5659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224" name="【一般廃棄物処理施設】&#10;有形固定資産減価償却率平均値テキスト">
          <a:extLst>
            <a:ext uri="{FF2B5EF4-FFF2-40B4-BE49-F238E27FC236}">
              <a16:creationId xmlns:a16="http://schemas.microsoft.com/office/drawing/2014/main" id="{B771855F-E936-40F1-A250-D575C1FA9CE5}"/>
            </a:ext>
          </a:extLst>
        </xdr:cNvPr>
        <xdr:cNvSpPr txBox="1"/>
      </xdr:nvSpPr>
      <xdr:spPr>
        <a:xfrm>
          <a:off x="1474216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225" name="フローチャート: 判断 224">
          <a:extLst>
            <a:ext uri="{FF2B5EF4-FFF2-40B4-BE49-F238E27FC236}">
              <a16:creationId xmlns:a16="http://schemas.microsoft.com/office/drawing/2014/main" id="{04680224-D22D-4FF8-B3E6-AF0840401126}"/>
            </a:ext>
          </a:extLst>
        </xdr:cNvPr>
        <xdr:cNvSpPr/>
      </xdr:nvSpPr>
      <xdr:spPr>
        <a:xfrm>
          <a:off x="14649450" y="64223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226" name="フローチャート: 判断 225">
          <a:extLst>
            <a:ext uri="{FF2B5EF4-FFF2-40B4-BE49-F238E27FC236}">
              <a16:creationId xmlns:a16="http://schemas.microsoft.com/office/drawing/2014/main" id="{B8E54C4F-692D-4EA8-A3F3-ED738D78FDA8}"/>
            </a:ext>
          </a:extLst>
        </xdr:cNvPr>
        <xdr:cNvSpPr/>
      </xdr:nvSpPr>
      <xdr:spPr>
        <a:xfrm>
          <a:off x="13887450" y="63804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227" name="フローチャート: 判断 226">
          <a:extLst>
            <a:ext uri="{FF2B5EF4-FFF2-40B4-BE49-F238E27FC236}">
              <a16:creationId xmlns:a16="http://schemas.microsoft.com/office/drawing/2014/main" id="{41E7AAE3-F8BC-4E97-99CB-67AA799C8FE8}"/>
            </a:ext>
          </a:extLst>
        </xdr:cNvPr>
        <xdr:cNvSpPr/>
      </xdr:nvSpPr>
      <xdr:spPr>
        <a:xfrm>
          <a:off x="13089890" y="63881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228" name="フローチャート: 判断 227">
          <a:extLst>
            <a:ext uri="{FF2B5EF4-FFF2-40B4-BE49-F238E27FC236}">
              <a16:creationId xmlns:a16="http://schemas.microsoft.com/office/drawing/2014/main" id="{99CE848F-539B-4D9B-8B19-D2A5EEB18044}"/>
            </a:ext>
          </a:extLst>
        </xdr:cNvPr>
        <xdr:cNvSpPr/>
      </xdr:nvSpPr>
      <xdr:spPr>
        <a:xfrm>
          <a:off x="12303760" y="63976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229" name="フローチャート: 判断 228">
          <a:extLst>
            <a:ext uri="{FF2B5EF4-FFF2-40B4-BE49-F238E27FC236}">
              <a16:creationId xmlns:a16="http://schemas.microsoft.com/office/drawing/2014/main" id="{03782028-70D9-451C-9567-F61E91B91110}"/>
            </a:ext>
          </a:extLst>
        </xdr:cNvPr>
        <xdr:cNvSpPr/>
      </xdr:nvSpPr>
      <xdr:spPr>
        <a:xfrm>
          <a:off x="11487150" y="64414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0B191170-CC91-43A5-AAC5-F0BB3BC2DA3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CFF58DF7-9DE4-456E-866B-11145A762A2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6F037B63-28D4-485B-BACB-8C11331E1E5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F73FBBBD-B70B-4F14-81BC-F93AD1CD0D5B}"/>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6487A977-3D3C-4261-A23F-166CFFB7DA03}"/>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170180</xdr:rowOff>
    </xdr:from>
    <xdr:to>
      <xdr:col>85</xdr:col>
      <xdr:colOff>177800</xdr:colOff>
      <xdr:row>39</xdr:row>
      <xdr:rowOff>100330</xdr:rowOff>
    </xdr:to>
    <xdr:sp macro="" textlink="">
      <xdr:nvSpPr>
        <xdr:cNvPr id="235" name="楕円 234">
          <a:extLst>
            <a:ext uri="{FF2B5EF4-FFF2-40B4-BE49-F238E27FC236}">
              <a16:creationId xmlns:a16="http://schemas.microsoft.com/office/drawing/2014/main" id="{37F4DD49-F1A7-4BE8-9798-9231CD560B19}"/>
            </a:ext>
          </a:extLst>
        </xdr:cNvPr>
        <xdr:cNvSpPr/>
      </xdr:nvSpPr>
      <xdr:spPr>
        <a:xfrm>
          <a:off x="14649450" y="66890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148607</xdr:rowOff>
    </xdr:from>
    <xdr:ext cx="405111" cy="259045"/>
    <xdr:sp macro="" textlink="">
      <xdr:nvSpPr>
        <xdr:cNvPr id="236" name="【一般廃棄物処理施設】&#10;有形固定資産減価償却率該当値テキスト">
          <a:extLst>
            <a:ext uri="{FF2B5EF4-FFF2-40B4-BE49-F238E27FC236}">
              <a16:creationId xmlns:a16="http://schemas.microsoft.com/office/drawing/2014/main" id="{28C155FC-CD67-4CA8-8EA7-D6339C09EFDC}"/>
            </a:ext>
          </a:extLst>
        </xdr:cNvPr>
        <xdr:cNvSpPr txBox="1"/>
      </xdr:nvSpPr>
      <xdr:spPr>
        <a:xfrm>
          <a:off x="14742160"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158750</xdr:rowOff>
    </xdr:from>
    <xdr:to>
      <xdr:col>81</xdr:col>
      <xdr:colOff>101600</xdr:colOff>
      <xdr:row>39</xdr:row>
      <xdr:rowOff>88900</xdr:rowOff>
    </xdr:to>
    <xdr:sp macro="" textlink="">
      <xdr:nvSpPr>
        <xdr:cNvPr id="237" name="楕円 236">
          <a:extLst>
            <a:ext uri="{FF2B5EF4-FFF2-40B4-BE49-F238E27FC236}">
              <a16:creationId xmlns:a16="http://schemas.microsoft.com/office/drawing/2014/main" id="{3AB054C2-F548-4BD4-8C39-431029930B14}"/>
            </a:ext>
          </a:extLst>
        </xdr:cNvPr>
        <xdr:cNvSpPr/>
      </xdr:nvSpPr>
      <xdr:spPr>
        <a:xfrm>
          <a:off x="13887450" y="66757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38100</xdr:rowOff>
    </xdr:from>
    <xdr:to>
      <xdr:col>85</xdr:col>
      <xdr:colOff>127000</xdr:colOff>
      <xdr:row>39</xdr:row>
      <xdr:rowOff>49530</xdr:rowOff>
    </xdr:to>
    <xdr:cxnSp macro="">
      <xdr:nvCxnSpPr>
        <xdr:cNvPr id="238" name="直線コネクタ 237">
          <a:extLst>
            <a:ext uri="{FF2B5EF4-FFF2-40B4-BE49-F238E27FC236}">
              <a16:creationId xmlns:a16="http://schemas.microsoft.com/office/drawing/2014/main" id="{F70E3C8E-0E01-40ED-BCBA-C02A9D5CA91F}"/>
            </a:ext>
          </a:extLst>
        </xdr:cNvPr>
        <xdr:cNvCxnSpPr/>
      </xdr:nvCxnSpPr>
      <xdr:spPr>
        <a:xfrm>
          <a:off x="13942060" y="6724650"/>
          <a:ext cx="762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90170</xdr:rowOff>
    </xdr:from>
    <xdr:to>
      <xdr:col>76</xdr:col>
      <xdr:colOff>165100</xdr:colOff>
      <xdr:row>39</xdr:row>
      <xdr:rowOff>20320</xdr:rowOff>
    </xdr:to>
    <xdr:sp macro="" textlink="">
      <xdr:nvSpPr>
        <xdr:cNvPr id="239" name="楕円 238">
          <a:extLst>
            <a:ext uri="{FF2B5EF4-FFF2-40B4-BE49-F238E27FC236}">
              <a16:creationId xmlns:a16="http://schemas.microsoft.com/office/drawing/2014/main" id="{5D2EB0EA-8E8E-4D67-A07F-8CEAA5AC9FA4}"/>
            </a:ext>
          </a:extLst>
        </xdr:cNvPr>
        <xdr:cNvSpPr/>
      </xdr:nvSpPr>
      <xdr:spPr>
        <a:xfrm>
          <a:off x="13089890" y="66090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140970</xdr:rowOff>
    </xdr:from>
    <xdr:to>
      <xdr:col>81</xdr:col>
      <xdr:colOff>50800</xdr:colOff>
      <xdr:row>39</xdr:row>
      <xdr:rowOff>38100</xdr:rowOff>
    </xdr:to>
    <xdr:cxnSp macro="">
      <xdr:nvCxnSpPr>
        <xdr:cNvPr id="240" name="直線コネクタ 239">
          <a:extLst>
            <a:ext uri="{FF2B5EF4-FFF2-40B4-BE49-F238E27FC236}">
              <a16:creationId xmlns:a16="http://schemas.microsoft.com/office/drawing/2014/main" id="{EBE56E6B-B715-4667-8B01-C05D7C168C9E}"/>
            </a:ext>
          </a:extLst>
        </xdr:cNvPr>
        <xdr:cNvCxnSpPr/>
      </xdr:nvCxnSpPr>
      <xdr:spPr>
        <a:xfrm>
          <a:off x="13144500" y="6654165"/>
          <a:ext cx="79756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17780</xdr:rowOff>
    </xdr:from>
    <xdr:to>
      <xdr:col>72</xdr:col>
      <xdr:colOff>38100</xdr:colOff>
      <xdr:row>38</xdr:row>
      <xdr:rowOff>119380</xdr:rowOff>
    </xdr:to>
    <xdr:sp macro="" textlink="">
      <xdr:nvSpPr>
        <xdr:cNvPr id="241" name="楕円 240">
          <a:extLst>
            <a:ext uri="{FF2B5EF4-FFF2-40B4-BE49-F238E27FC236}">
              <a16:creationId xmlns:a16="http://schemas.microsoft.com/office/drawing/2014/main" id="{1A985ECE-77D1-448C-AF06-4DCB621AB5B2}"/>
            </a:ext>
          </a:extLst>
        </xdr:cNvPr>
        <xdr:cNvSpPr/>
      </xdr:nvSpPr>
      <xdr:spPr>
        <a:xfrm>
          <a:off x="12303760" y="65366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68580</xdr:rowOff>
    </xdr:from>
    <xdr:to>
      <xdr:col>76</xdr:col>
      <xdr:colOff>114300</xdr:colOff>
      <xdr:row>38</xdr:row>
      <xdr:rowOff>140970</xdr:rowOff>
    </xdr:to>
    <xdr:cxnSp macro="">
      <xdr:nvCxnSpPr>
        <xdr:cNvPr id="242" name="直線コネクタ 241">
          <a:extLst>
            <a:ext uri="{FF2B5EF4-FFF2-40B4-BE49-F238E27FC236}">
              <a16:creationId xmlns:a16="http://schemas.microsoft.com/office/drawing/2014/main" id="{1AD984FF-2803-439E-8B4A-E7E91D23755B}"/>
            </a:ext>
          </a:extLst>
        </xdr:cNvPr>
        <xdr:cNvCxnSpPr/>
      </xdr:nvCxnSpPr>
      <xdr:spPr>
        <a:xfrm>
          <a:off x="12346940" y="6581775"/>
          <a:ext cx="79756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25400</xdr:rowOff>
    </xdr:from>
    <xdr:to>
      <xdr:col>67</xdr:col>
      <xdr:colOff>101600</xdr:colOff>
      <xdr:row>38</xdr:row>
      <xdr:rowOff>127000</xdr:rowOff>
    </xdr:to>
    <xdr:sp macro="" textlink="">
      <xdr:nvSpPr>
        <xdr:cNvPr id="243" name="楕円 242">
          <a:extLst>
            <a:ext uri="{FF2B5EF4-FFF2-40B4-BE49-F238E27FC236}">
              <a16:creationId xmlns:a16="http://schemas.microsoft.com/office/drawing/2014/main" id="{C4E69C84-0717-4931-AF0E-E2B1545992FA}"/>
            </a:ext>
          </a:extLst>
        </xdr:cNvPr>
        <xdr:cNvSpPr/>
      </xdr:nvSpPr>
      <xdr:spPr>
        <a:xfrm>
          <a:off x="11487150" y="653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68580</xdr:rowOff>
    </xdr:from>
    <xdr:to>
      <xdr:col>71</xdr:col>
      <xdr:colOff>177800</xdr:colOff>
      <xdr:row>38</xdr:row>
      <xdr:rowOff>76200</xdr:rowOff>
    </xdr:to>
    <xdr:cxnSp macro="">
      <xdr:nvCxnSpPr>
        <xdr:cNvPr id="244" name="直線コネクタ 243">
          <a:extLst>
            <a:ext uri="{FF2B5EF4-FFF2-40B4-BE49-F238E27FC236}">
              <a16:creationId xmlns:a16="http://schemas.microsoft.com/office/drawing/2014/main" id="{16336BAD-E593-4009-B34A-1E1E9B567F2B}"/>
            </a:ext>
          </a:extLst>
        </xdr:cNvPr>
        <xdr:cNvCxnSpPr/>
      </xdr:nvCxnSpPr>
      <xdr:spPr>
        <a:xfrm flipV="1">
          <a:off x="11541760" y="658177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245" name="n_1aveValue【一般廃棄物処理施設】&#10;有形固定資産減価償却率">
          <a:extLst>
            <a:ext uri="{FF2B5EF4-FFF2-40B4-BE49-F238E27FC236}">
              <a16:creationId xmlns:a16="http://schemas.microsoft.com/office/drawing/2014/main" id="{18C38A8F-0FC7-4527-AF62-ABCDDBA49748}"/>
            </a:ext>
          </a:extLst>
        </xdr:cNvPr>
        <xdr:cNvSpPr txBox="1"/>
      </xdr:nvSpPr>
      <xdr:spPr>
        <a:xfrm>
          <a:off x="1373823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246" name="n_2aveValue【一般廃棄物処理施設】&#10;有形固定資産減価償却率">
          <a:extLst>
            <a:ext uri="{FF2B5EF4-FFF2-40B4-BE49-F238E27FC236}">
              <a16:creationId xmlns:a16="http://schemas.microsoft.com/office/drawing/2014/main" id="{E3954010-487C-4574-9706-DE170D9BE206}"/>
            </a:ext>
          </a:extLst>
        </xdr:cNvPr>
        <xdr:cNvSpPr txBox="1"/>
      </xdr:nvSpPr>
      <xdr:spPr>
        <a:xfrm>
          <a:off x="1295718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247" name="n_3aveValue【一般廃棄物処理施設】&#10;有形固定資産減価償却率">
          <a:extLst>
            <a:ext uri="{FF2B5EF4-FFF2-40B4-BE49-F238E27FC236}">
              <a16:creationId xmlns:a16="http://schemas.microsoft.com/office/drawing/2014/main" id="{288AE9A8-6B08-438A-9F45-C09954A33EC2}"/>
            </a:ext>
          </a:extLst>
        </xdr:cNvPr>
        <xdr:cNvSpPr txBox="1"/>
      </xdr:nvSpPr>
      <xdr:spPr>
        <a:xfrm>
          <a:off x="1217105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248" name="n_4aveValue【一般廃棄物処理施設】&#10;有形固定資産減価償却率">
          <a:extLst>
            <a:ext uri="{FF2B5EF4-FFF2-40B4-BE49-F238E27FC236}">
              <a16:creationId xmlns:a16="http://schemas.microsoft.com/office/drawing/2014/main" id="{0B7B6BF4-3287-49AD-9B31-4DC6BB71875F}"/>
            </a:ext>
          </a:extLst>
        </xdr:cNvPr>
        <xdr:cNvSpPr txBox="1"/>
      </xdr:nvSpPr>
      <xdr:spPr>
        <a:xfrm>
          <a:off x="113544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80027</xdr:rowOff>
    </xdr:from>
    <xdr:ext cx="405111" cy="259045"/>
    <xdr:sp macro="" textlink="">
      <xdr:nvSpPr>
        <xdr:cNvPr id="249" name="n_1mainValue【一般廃棄物処理施設】&#10;有形固定資産減価償却率">
          <a:extLst>
            <a:ext uri="{FF2B5EF4-FFF2-40B4-BE49-F238E27FC236}">
              <a16:creationId xmlns:a16="http://schemas.microsoft.com/office/drawing/2014/main" id="{A8EA83A3-A3FC-4D9D-AC31-116E27B52E39}"/>
            </a:ext>
          </a:extLst>
        </xdr:cNvPr>
        <xdr:cNvSpPr txBox="1"/>
      </xdr:nvSpPr>
      <xdr:spPr>
        <a:xfrm>
          <a:off x="1373823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11447</xdr:rowOff>
    </xdr:from>
    <xdr:ext cx="405111" cy="259045"/>
    <xdr:sp macro="" textlink="">
      <xdr:nvSpPr>
        <xdr:cNvPr id="250" name="n_2mainValue【一般廃棄物処理施設】&#10;有形固定資産減価償却率">
          <a:extLst>
            <a:ext uri="{FF2B5EF4-FFF2-40B4-BE49-F238E27FC236}">
              <a16:creationId xmlns:a16="http://schemas.microsoft.com/office/drawing/2014/main" id="{05405B5D-2EBB-4309-9435-02D21DE25636}"/>
            </a:ext>
          </a:extLst>
        </xdr:cNvPr>
        <xdr:cNvSpPr txBox="1"/>
      </xdr:nvSpPr>
      <xdr:spPr>
        <a:xfrm>
          <a:off x="1295718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110507</xdr:rowOff>
    </xdr:from>
    <xdr:ext cx="405111" cy="259045"/>
    <xdr:sp macro="" textlink="">
      <xdr:nvSpPr>
        <xdr:cNvPr id="251" name="n_3mainValue【一般廃棄物処理施設】&#10;有形固定資産減価償却率">
          <a:extLst>
            <a:ext uri="{FF2B5EF4-FFF2-40B4-BE49-F238E27FC236}">
              <a16:creationId xmlns:a16="http://schemas.microsoft.com/office/drawing/2014/main" id="{84E9D0E6-479C-4B2F-9855-63F4540EC9F3}"/>
            </a:ext>
          </a:extLst>
        </xdr:cNvPr>
        <xdr:cNvSpPr txBox="1"/>
      </xdr:nvSpPr>
      <xdr:spPr>
        <a:xfrm>
          <a:off x="1217105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118127</xdr:rowOff>
    </xdr:from>
    <xdr:ext cx="405111" cy="259045"/>
    <xdr:sp macro="" textlink="">
      <xdr:nvSpPr>
        <xdr:cNvPr id="252" name="n_4mainValue【一般廃棄物処理施設】&#10;有形固定資産減価償却率">
          <a:extLst>
            <a:ext uri="{FF2B5EF4-FFF2-40B4-BE49-F238E27FC236}">
              <a16:creationId xmlns:a16="http://schemas.microsoft.com/office/drawing/2014/main" id="{F470AF9D-1B64-4478-AD1B-1CEC828D0280}"/>
            </a:ext>
          </a:extLst>
        </xdr:cNvPr>
        <xdr:cNvSpPr txBox="1"/>
      </xdr:nvSpPr>
      <xdr:spPr>
        <a:xfrm>
          <a:off x="113544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id="{2871CCCA-4467-4394-BA74-0DE37BA67B5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id="{9FC87161-AC3B-4BAC-B5A7-F81F9662446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id="{45F55001-5FCD-41D5-BF1D-CF5DF57FC03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id="{724059C7-C894-4F11-9C02-0C01A549E79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id="{6C56D19A-8F23-4DC2-89F1-3356B44FB80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id="{DEA0C3A1-760C-44E0-BD0C-3BD820995B0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id="{B59E9F90-6381-4FA3-92C3-303E1A916B7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id="{79E8A3E5-4C6E-4ADA-B02B-58BFF322EE3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1" name="テキスト ボックス 260">
          <a:extLst>
            <a:ext uri="{FF2B5EF4-FFF2-40B4-BE49-F238E27FC236}">
              <a16:creationId xmlns:a16="http://schemas.microsoft.com/office/drawing/2014/main" id="{381709B8-811B-4B2F-A942-70FF7987333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id="{FFB0C441-3166-417D-84D0-92ACF61B6D6E}"/>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3" name="直線コネクタ 262">
          <a:extLst>
            <a:ext uri="{FF2B5EF4-FFF2-40B4-BE49-F238E27FC236}">
              <a16:creationId xmlns:a16="http://schemas.microsoft.com/office/drawing/2014/main" id="{67CC20B5-D17B-4BDB-8180-1253A83BE193}"/>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4" name="テキスト ボックス 263">
          <a:extLst>
            <a:ext uri="{FF2B5EF4-FFF2-40B4-BE49-F238E27FC236}">
              <a16:creationId xmlns:a16="http://schemas.microsoft.com/office/drawing/2014/main" id="{3F4C002E-C65B-4D04-9CC8-BE9495DBFE9E}"/>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5" name="直線コネクタ 264">
          <a:extLst>
            <a:ext uri="{FF2B5EF4-FFF2-40B4-BE49-F238E27FC236}">
              <a16:creationId xmlns:a16="http://schemas.microsoft.com/office/drawing/2014/main" id="{CA706CDF-9E46-4CF7-86A3-6742860CD6EB}"/>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266" name="テキスト ボックス 265">
          <a:extLst>
            <a:ext uri="{FF2B5EF4-FFF2-40B4-BE49-F238E27FC236}">
              <a16:creationId xmlns:a16="http://schemas.microsoft.com/office/drawing/2014/main" id="{72CA41CB-18A1-43FE-A54E-95DE2D3D07B4}"/>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67" name="直線コネクタ 266">
          <a:extLst>
            <a:ext uri="{FF2B5EF4-FFF2-40B4-BE49-F238E27FC236}">
              <a16:creationId xmlns:a16="http://schemas.microsoft.com/office/drawing/2014/main" id="{C35D3A52-D0E8-42B8-9FB6-00982DD43EFE}"/>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268" name="テキスト ボックス 267">
          <a:extLst>
            <a:ext uri="{FF2B5EF4-FFF2-40B4-BE49-F238E27FC236}">
              <a16:creationId xmlns:a16="http://schemas.microsoft.com/office/drawing/2014/main" id="{CCA5FFCA-6D37-43D4-95FF-65540326B11A}"/>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69" name="直線コネクタ 268">
          <a:extLst>
            <a:ext uri="{FF2B5EF4-FFF2-40B4-BE49-F238E27FC236}">
              <a16:creationId xmlns:a16="http://schemas.microsoft.com/office/drawing/2014/main" id="{2B397153-DC57-4A4E-A5FD-94C147EA4231}"/>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270" name="テキスト ボックス 269">
          <a:extLst>
            <a:ext uri="{FF2B5EF4-FFF2-40B4-BE49-F238E27FC236}">
              <a16:creationId xmlns:a16="http://schemas.microsoft.com/office/drawing/2014/main" id="{1EFB009B-26CE-4FA7-9918-8E848C55C2C2}"/>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1" name="直線コネクタ 270">
          <a:extLst>
            <a:ext uri="{FF2B5EF4-FFF2-40B4-BE49-F238E27FC236}">
              <a16:creationId xmlns:a16="http://schemas.microsoft.com/office/drawing/2014/main" id="{0E881989-C124-4A52-AAC0-4BA31CDBFCA9}"/>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272" name="テキスト ボックス 271">
          <a:extLst>
            <a:ext uri="{FF2B5EF4-FFF2-40B4-BE49-F238E27FC236}">
              <a16:creationId xmlns:a16="http://schemas.microsoft.com/office/drawing/2014/main" id="{578E1D1A-E889-4035-9EE6-688AD60DEDED}"/>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3" name="直線コネクタ 272">
          <a:extLst>
            <a:ext uri="{FF2B5EF4-FFF2-40B4-BE49-F238E27FC236}">
              <a16:creationId xmlns:a16="http://schemas.microsoft.com/office/drawing/2014/main" id="{EC8A2887-07E3-47AD-91C8-7B136F62647F}"/>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4" name="テキスト ボックス 273">
          <a:extLst>
            <a:ext uri="{FF2B5EF4-FFF2-40B4-BE49-F238E27FC236}">
              <a16:creationId xmlns:a16="http://schemas.microsoft.com/office/drawing/2014/main" id="{2C255572-7177-4BF0-A179-EB99A56D007A}"/>
            </a:ext>
          </a:extLst>
        </xdr:cNvPr>
        <xdr:cNvSpPr txBox="1"/>
      </xdr:nvSpPr>
      <xdr:spPr>
        <a:xfrm>
          <a:off x="1584982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5" name="【一般廃棄物処理施設】&#10;一人当たり有形固定資産（償却資産）額グラフ枠">
          <a:extLst>
            <a:ext uri="{FF2B5EF4-FFF2-40B4-BE49-F238E27FC236}">
              <a16:creationId xmlns:a16="http://schemas.microsoft.com/office/drawing/2014/main" id="{61F9D974-969C-436D-8952-4F085ABE799B}"/>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276" name="直線コネクタ 275">
          <a:extLst>
            <a:ext uri="{FF2B5EF4-FFF2-40B4-BE49-F238E27FC236}">
              <a16:creationId xmlns:a16="http://schemas.microsoft.com/office/drawing/2014/main" id="{E3DA66A3-0F59-47E6-8EAE-BD5A837F7C82}"/>
            </a:ext>
          </a:extLst>
        </xdr:cNvPr>
        <xdr:cNvCxnSpPr/>
      </xdr:nvCxnSpPr>
      <xdr:spPr>
        <a:xfrm flipV="1">
          <a:off x="19947254" y="5943777"/>
          <a:ext cx="0" cy="1287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277" name="【一般廃棄物処理施設】&#10;一人当たり有形固定資産（償却資産）額最小値テキスト">
          <a:extLst>
            <a:ext uri="{FF2B5EF4-FFF2-40B4-BE49-F238E27FC236}">
              <a16:creationId xmlns:a16="http://schemas.microsoft.com/office/drawing/2014/main" id="{1E732051-7C99-49F3-BD03-B00778D76F4E}"/>
            </a:ext>
          </a:extLst>
        </xdr:cNvPr>
        <xdr:cNvSpPr txBox="1"/>
      </xdr:nvSpPr>
      <xdr:spPr>
        <a:xfrm>
          <a:off x="1998599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278" name="直線コネクタ 277">
          <a:extLst>
            <a:ext uri="{FF2B5EF4-FFF2-40B4-BE49-F238E27FC236}">
              <a16:creationId xmlns:a16="http://schemas.microsoft.com/office/drawing/2014/main" id="{17B707AC-BC93-4985-8B87-8F11AAE0DEB0}"/>
            </a:ext>
          </a:extLst>
        </xdr:cNvPr>
        <xdr:cNvCxnSpPr/>
      </xdr:nvCxnSpPr>
      <xdr:spPr>
        <a:xfrm>
          <a:off x="19885660" y="7231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279" name="【一般廃棄物処理施設】&#10;一人当たり有形固定資産（償却資産）額最大値テキスト">
          <a:extLst>
            <a:ext uri="{FF2B5EF4-FFF2-40B4-BE49-F238E27FC236}">
              <a16:creationId xmlns:a16="http://schemas.microsoft.com/office/drawing/2014/main" id="{6A703429-C011-4D31-A823-25398CE4E6AF}"/>
            </a:ext>
          </a:extLst>
        </xdr:cNvPr>
        <xdr:cNvSpPr txBox="1"/>
      </xdr:nvSpPr>
      <xdr:spPr>
        <a:xfrm>
          <a:off x="19985990" y="5715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280" name="直線コネクタ 279">
          <a:extLst>
            <a:ext uri="{FF2B5EF4-FFF2-40B4-BE49-F238E27FC236}">
              <a16:creationId xmlns:a16="http://schemas.microsoft.com/office/drawing/2014/main" id="{A2D1230B-47BF-4622-8C00-69A3B547EA35}"/>
            </a:ext>
          </a:extLst>
        </xdr:cNvPr>
        <xdr:cNvCxnSpPr/>
      </xdr:nvCxnSpPr>
      <xdr:spPr>
        <a:xfrm>
          <a:off x="19885660" y="59437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281" name="【一般廃棄物処理施設】&#10;一人当たり有形固定資産（償却資産）額平均値テキスト">
          <a:extLst>
            <a:ext uri="{FF2B5EF4-FFF2-40B4-BE49-F238E27FC236}">
              <a16:creationId xmlns:a16="http://schemas.microsoft.com/office/drawing/2014/main" id="{48D63C65-70E1-4F40-B83B-AFADC81B25A8}"/>
            </a:ext>
          </a:extLst>
        </xdr:cNvPr>
        <xdr:cNvSpPr txBox="1"/>
      </xdr:nvSpPr>
      <xdr:spPr>
        <a:xfrm>
          <a:off x="1998599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282" name="フローチャート: 判断 281">
          <a:extLst>
            <a:ext uri="{FF2B5EF4-FFF2-40B4-BE49-F238E27FC236}">
              <a16:creationId xmlns:a16="http://schemas.microsoft.com/office/drawing/2014/main" id="{8A32E55B-C90B-4D7E-A5A6-42C0EE494785}"/>
            </a:ext>
          </a:extLst>
        </xdr:cNvPr>
        <xdr:cNvSpPr/>
      </xdr:nvSpPr>
      <xdr:spPr>
        <a:xfrm>
          <a:off x="19904710" y="674124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283" name="フローチャート: 判断 282">
          <a:extLst>
            <a:ext uri="{FF2B5EF4-FFF2-40B4-BE49-F238E27FC236}">
              <a16:creationId xmlns:a16="http://schemas.microsoft.com/office/drawing/2014/main" id="{143D5769-0D8E-4BB7-898C-1E74DDEFAA72}"/>
            </a:ext>
          </a:extLst>
        </xdr:cNvPr>
        <xdr:cNvSpPr/>
      </xdr:nvSpPr>
      <xdr:spPr>
        <a:xfrm>
          <a:off x="19161760" y="671641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284" name="フローチャート: 判断 283">
          <a:extLst>
            <a:ext uri="{FF2B5EF4-FFF2-40B4-BE49-F238E27FC236}">
              <a16:creationId xmlns:a16="http://schemas.microsoft.com/office/drawing/2014/main" id="{2117A984-796A-40F5-B668-3ECDC7456AE5}"/>
            </a:ext>
          </a:extLst>
        </xdr:cNvPr>
        <xdr:cNvSpPr/>
      </xdr:nvSpPr>
      <xdr:spPr>
        <a:xfrm>
          <a:off x="18345150" y="674535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285" name="フローチャート: 判断 284">
          <a:extLst>
            <a:ext uri="{FF2B5EF4-FFF2-40B4-BE49-F238E27FC236}">
              <a16:creationId xmlns:a16="http://schemas.microsoft.com/office/drawing/2014/main" id="{356BDC7F-E5EB-4C55-B180-D0AFB61F380D}"/>
            </a:ext>
          </a:extLst>
        </xdr:cNvPr>
        <xdr:cNvSpPr/>
      </xdr:nvSpPr>
      <xdr:spPr>
        <a:xfrm>
          <a:off x="17547590" y="6806758"/>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286" name="フローチャート: 判断 285">
          <a:extLst>
            <a:ext uri="{FF2B5EF4-FFF2-40B4-BE49-F238E27FC236}">
              <a16:creationId xmlns:a16="http://schemas.microsoft.com/office/drawing/2014/main" id="{22D7BECB-2615-42CB-AECA-1DE0A7AC6AED}"/>
            </a:ext>
          </a:extLst>
        </xdr:cNvPr>
        <xdr:cNvSpPr/>
      </xdr:nvSpPr>
      <xdr:spPr>
        <a:xfrm>
          <a:off x="16761460" y="68409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438DFFA4-EED9-440A-8E69-91E53878625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BC91D31D-B2E5-4632-ABE7-948FC5115586}"/>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BC8C5D94-7DC7-4D6F-944E-801CC2B5DCE3}"/>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ABD4FA3A-E0F6-480D-91B7-2CD85DE8282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D62319F2-0EA8-4F8A-87A1-A67A1F749B41}"/>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119930</xdr:rowOff>
    </xdr:from>
    <xdr:to>
      <xdr:col>116</xdr:col>
      <xdr:colOff>114300</xdr:colOff>
      <xdr:row>41</xdr:row>
      <xdr:rowOff>50080</xdr:rowOff>
    </xdr:to>
    <xdr:sp macro="" textlink="">
      <xdr:nvSpPr>
        <xdr:cNvPr id="292" name="楕円 291">
          <a:extLst>
            <a:ext uri="{FF2B5EF4-FFF2-40B4-BE49-F238E27FC236}">
              <a16:creationId xmlns:a16="http://schemas.microsoft.com/office/drawing/2014/main" id="{368F606C-1076-4B98-9D7A-30EC23CEE9F2}"/>
            </a:ext>
          </a:extLst>
        </xdr:cNvPr>
        <xdr:cNvSpPr/>
      </xdr:nvSpPr>
      <xdr:spPr>
        <a:xfrm>
          <a:off x="19904710" y="69798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98357</xdr:rowOff>
    </xdr:from>
    <xdr:ext cx="599010" cy="259045"/>
    <xdr:sp macro="" textlink="">
      <xdr:nvSpPr>
        <xdr:cNvPr id="293" name="【一般廃棄物処理施設】&#10;一人当たり有形固定資産（償却資産）額該当値テキスト">
          <a:extLst>
            <a:ext uri="{FF2B5EF4-FFF2-40B4-BE49-F238E27FC236}">
              <a16:creationId xmlns:a16="http://schemas.microsoft.com/office/drawing/2014/main" id="{1469742E-4796-4D23-AD42-E801178C3688}"/>
            </a:ext>
          </a:extLst>
        </xdr:cNvPr>
        <xdr:cNvSpPr txBox="1"/>
      </xdr:nvSpPr>
      <xdr:spPr>
        <a:xfrm>
          <a:off x="19985990" y="695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134406</xdr:rowOff>
    </xdr:from>
    <xdr:to>
      <xdr:col>112</xdr:col>
      <xdr:colOff>38100</xdr:colOff>
      <xdr:row>41</xdr:row>
      <xdr:rowOff>64556</xdr:rowOff>
    </xdr:to>
    <xdr:sp macro="" textlink="">
      <xdr:nvSpPr>
        <xdr:cNvPr id="294" name="楕円 293">
          <a:extLst>
            <a:ext uri="{FF2B5EF4-FFF2-40B4-BE49-F238E27FC236}">
              <a16:creationId xmlns:a16="http://schemas.microsoft.com/office/drawing/2014/main" id="{ECE14599-00CD-45E5-BAA1-CE2E00EE7CDA}"/>
            </a:ext>
          </a:extLst>
        </xdr:cNvPr>
        <xdr:cNvSpPr/>
      </xdr:nvSpPr>
      <xdr:spPr>
        <a:xfrm>
          <a:off x="19161760" y="69885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170730</xdr:rowOff>
    </xdr:from>
    <xdr:to>
      <xdr:col>116</xdr:col>
      <xdr:colOff>63500</xdr:colOff>
      <xdr:row>41</xdr:row>
      <xdr:rowOff>13756</xdr:rowOff>
    </xdr:to>
    <xdr:cxnSp macro="">
      <xdr:nvCxnSpPr>
        <xdr:cNvPr id="295" name="直線コネクタ 294">
          <a:extLst>
            <a:ext uri="{FF2B5EF4-FFF2-40B4-BE49-F238E27FC236}">
              <a16:creationId xmlns:a16="http://schemas.microsoft.com/office/drawing/2014/main" id="{2E2C904C-DBAB-4A84-8694-CE0223EB0C66}"/>
            </a:ext>
          </a:extLst>
        </xdr:cNvPr>
        <xdr:cNvCxnSpPr/>
      </xdr:nvCxnSpPr>
      <xdr:spPr>
        <a:xfrm flipV="1">
          <a:off x="19204940" y="7032540"/>
          <a:ext cx="742950" cy="1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139832</xdr:rowOff>
    </xdr:from>
    <xdr:to>
      <xdr:col>107</xdr:col>
      <xdr:colOff>101600</xdr:colOff>
      <xdr:row>41</xdr:row>
      <xdr:rowOff>69982</xdr:rowOff>
    </xdr:to>
    <xdr:sp macro="" textlink="">
      <xdr:nvSpPr>
        <xdr:cNvPr id="296" name="楕円 295">
          <a:extLst>
            <a:ext uri="{FF2B5EF4-FFF2-40B4-BE49-F238E27FC236}">
              <a16:creationId xmlns:a16="http://schemas.microsoft.com/office/drawing/2014/main" id="{089F1547-3BB6-4AE7-8F6C-378106755767}"/>
            </a:ext>
          </a:extLst>
        </xdr:cNvPr>
        <xdr:cNvSpPr/>
      </xdr:nvSpPr>
      <xdr:spPr>
        <a:xfrm>
          <a:off x="18345150" y="699402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13756</xdr:rowOff>
    </xdr:from>
    <xdr:to>
      <xdr:col>111</xdr:col>
      <xdr:colOff>177800</xdr:colOff>
      <xdr:row>41</xdr:row>
      <xdr:rowOff>19182</xdr:rowOff>
    </xdr:to>
    <xdr:cxnSp macro="">
      <xdr:nvCxnSpPr>
        <xdr:cNvPr id="297" name="直線コネクタ 296">
          <a:extLst>
            <a:ext uri="{FF2B5EF4-FFF2-40B4-BE49-F238E27FC236}">
              <a16:creationId xmlns:a16="http://schemas.microsoft.com/office/drawing/2014/main" id="{888A9308-86F4-435B-B79B-14C243D0CE4E}"/>
            </a:ext>
          </a:extLst>
        </xdr:cNvPr>
        <xdr:cNvCxnSpPr/>
      </xdr:nvCxnSpPr>
      <xdr:spPr>
        <a:xfrm flipV="1">
          <a:off x="18399760" y="704701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145790</xdr:rowOff>
    </xdr:from>
    <xdr:to>
      <xdr:col>102</xdr:col>
      <xdr:colOff>165100</xdr:colOff>
      <xdr:row>41</xdr:row>
      <xdr:rowOff>75940</xdr:rowOff>
    </xdr:to>
    <xdr:sp macro="" textlink="">
      <xdr:nvSpPr>
        <xdr:cNvPr id="298" name="楕円 297">
          <a:extLst>
            <a:ext uri="{FF2B5EF4-FFF2-40B4-BE49-F238E27FC236}">
              <a16:creationId xmlns:a16="http://schemas.microsoft.com/office/drawing/2014/main" id="{2F1E9F62-2BDE-4385-BAC6-965FB3F95280}"/>
            </a:ext>
          </a:extLst>
        </xdr:cNvPr>
        <xdr:cNvSpPr/>
      </xdr:nvSpPr>
      <xdr:spPr>
        <a:xfrm>
          <a:off x="17547590" y="70018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19182</xdr:rowOff>
    </xdr:from>
    <xdr:to>
      <xdr:col>107</xdr:col>
      <xdr:colOff>50800</xdr:colOff>
      <xdr:row>41</xdr:row>
      <xdr:rowOff>25140</xdr:rowOff>
    </xdr:to>
    <xdr:cxnSp macro="">
      <xdr:nvCxnSpPr>
        <xdr:cNvPr id="299" name="直線コネクタ 298">
          <a:extLst>
            <a:ext uri="{FF2B5EF4-FFF2-40B4-BE49-F238E27FC236}">
              <a16:creationId xmlns:a16="http://schemas.microsoft.com/office/drawing/2014/main" id="{02468E86-3964-410E-AFC7-B7033CE6B751}"/>
            </a:ext>
          </a:extLst>
        </xdr:cNvPr>
        <xdr:cNvCxnSpPr/>
      </xdr:nvCxnSpPr>
      <xdr:spPr>
        <a:xfrm flipV="1">
          <a:off x="17602200" y="7044822"/>
          <a:ext cx="797560" cy="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129918</xdr:rowOff>
    </xdr:from>
    <xdr:to>
      <xdr:col>98</xdr:col>
      <xdr:colOff>38100</xdr:colOff>
      <xdr:row>41</xdr:row>
      <xdr:rowOff>60068</xdr:rowOff>
    </xdr:to>
    <xdr:sp macro="" textlink="">
      <xdr:nvSpPr>
        <xdr:cNvPr id="300" name="楕円 299">
          <a:extLst>
            <a:ext uri="{FF2B5EF4-FFF2-40B4-BE49-F238E27FC236}">
              <a16:creationId xmlns:a16="http://schemas.microsoft.com/office/drawing/2014/main" id="{28458EDE-5F89-49B3-9ADF-25D0D7D9E118}"/>
            </a:ext>
          </a:extLst>
        </xdr:cNvPr>
        <xdr:cNvSpPr/>
      </xdr:nvSpPr>
      <xdr:spPr>
        <a:xfrm>
          <a:off x="16761460" y="699172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9268</xdr:rowOff>
    </xdr:from>
    <xdr:to>
      <xdr:col>102</xdr:col>
      <xdr:colOff>114300</xdr:colOff>
      <xdr:row>41</xdr:row>
      <xdr:rowOff>25140</xdr:rowOff>
    </xdr:to>
    <xdr:cxnSp macro="">
      <xdr:nvCxnSpPr>
        <xdr:cNvPr id="301" name="直線コネクタ 300">
          <a:extLst>
            <a:ext uri="{FF2B5EF4-FFF2-40B4-BE49-F238E27FC236}">
              <a16:creationId xmlns:a16="http://schemas.microsoft.com/office/drawing/2014/main" id="{BE404A99-7119-4C86-9AC0-F3CABC85302C}"/>
            </a:ext>
          </a:extLst>
        </xdr:cNvPr>
        <xdr:cNvCxnSpPr/>
      </xdr:nvCxnSpPr>
      <xdr:spPr>
        <a:xfrm>
          <a:off x="16804640" y="7040623"/>
          <a:ext cx="797560" cy="1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302" name="n_1aveValue【一般廃棄物処理施設】&#10;一人当たり有形固定資産（償却資産）額">
          <a:extLst>
            <a:ext uri="{FF2B5EF4-FFF2-40B4-BE49-F238E27FC236}">
              <a16:creationId xmlns:a16="http://schemas.microsoft.com/office/drawing/2014/main" id="{2CFFE4DE-5275-442A-87C8-892620BC7600}"/>
            </a:ext>
          </a:extLst>
        </xdr:cNvPr>
        <xdr:cNvSpPr txBox="1"/>
      </xdr:nvSpPr>
      <xdr:spPr>
        <a:xfrm>
          <a:off x="1891940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303" name="n_2aveValue【一般廃棄物処理施設】&#10;一人当たり有形固定資産（償却資産）額">
          <a:extLst>
            <a:ext uri="{FF2B5EF4-FFF2-40B4-BE49-F238E27FC236}">
              <a16:creationId xmlns:a16="http://schemas.microsoft.com/office/drawing/2014/main" id="{5716AA6C-0289-467E-A98F-25DEF706556D}"/>
            </a:ext>
          </a:extLst>
        </xdr:cNvPr>
        <xdr:cNvSpPr txBox="1"/>
      </xdr:nvSpPr>
      <xdr:spPr>
        <a:xfrm>
          <a:off x="18138355" y="6526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304" name="n_3aveValue【一般廃棄物処理施設】&#10;一人当たり有形固定資産（償却資産）額">
          <a:extLst>
            <a:ext uri="{FF2B5EF4-FFF2-40B4-BE49-F238E27FC236}">
              <a16:creationId xmlns:a16="http://schemas.microsoft.com/office/drawing/2014/main" id="{1630E684-8353-4FBE-89D0-A33CD3E4C0ED}"/>
            </a:ext>
          </a:extLst>
        </xdr:cNvPr>
        <xdr:cNvSpPr txBox="1"/>
      </xdr:nvSpPr>
      <xdr:spPr>
        <a:xfrm>
          <a:off x="17323650" y="6578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305" name="n_4aveValue【一般廃棄物処理施設】&#10;一人当たり有形固定資産（償却資産）額">
          <a:extLst>
            <a:ext uri="{FF2B5EF4-FFF2-40B4-BE49-F238E27FC236}">
              <a16:creationId xmlns:a16="http://schemas.microsoft.com/office/drawing/2014/main" id="{CE46620F-EAA1-4D5E-86A9-BB1F9E5A7297}"/>
            </a:ext>
          </a:extLst>
        </xdr:cNvPr>
        <xdr:cNvSpPr txBox="1"/>
      </xdr:nvSpPr>
      <xdr:spPr>
        <a:xfrm>
          <a:off x="16526090" y="6612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55683</xdr:rowOff>
    </xdr:from>
    <xdr:ext cx="599010" cy="259045"/>
    <xdr:sp macro="" textlink="">
      <xdr:nvSpPr>
        <xdr:cNvPr id="306" name="n_1mainValue【一般廃棄物処理施設】&#10;一人当たり有形固定資産（償却資産）額">
          <a:extLst>
            <a:ext uri="{FF2B5EF4-FFF2-40B4-BE49-F238E27FC236}">
              <a16:creationId xmlns:a16="http://schemas.microsoft.com/office/drawing/2014/main" id="{8B4FF0D5-2FBD-42C4-A956-CEF0D4B3F243}"/>
            </a:ext>
          </a:extLst>
        </xdr:cNvPr>
        <xdr:cNvSpPr txBox="1"/>
      </xdr:nvSpPr>
      <xdr:spPr>
        <a:xfrm>
          <a:off x="18919405" y="7088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61109</xdr:rowOff>
    </xdr:from>
    <xdr:ext cx="534377" cy="259045"/>
    <xdr:sp macro="" textlink="">
      <xdr:nvSpPr>
        <xdr:cNvPr id="307" name="n_2mainValue【一般廃棄物処理施設】&#10;一人当たり有形固定資産（償却資産）額">
          <a:extLst>
            <a:ext uri="{FF2B5EF4-FFF2-40B4-BE49-F238E27FC236}">
              <a16:creationId xmlns:a16="http://schemas.microsoft.com/office/drawing/2014/main" id="{8A1D3009-748A-45D8-AD6E-50DA60181136}"/>
            </a:ext>
          </a:extLst>
        </xdr:cNvPr>
        <xdr:cNvSpPr txBox="1"/>
      </xdr:nvSpPr>
      <xdr:spPr>
        <a:xfrm>
          <a:off x="18170671" y="708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67067</xdr:rowOff>
    </xdr:from>
    <xdr:ext cx="534377" cy="259045"/>
    <xdr:sp macro="" textlink="">
      <xdr:nvSpPr>
        <xdr:cNvPr id="308" name="n_3mainValue【一般廃棄物処理施設】&#10;一人当たり有形固定資産（償却資産）額">
          <a:extLst>
            <a:ext uri="{FF2B5EF4-FFF2-40B4-BE49-F238E27FC236}">
              <a16:creationId xmlns:a16="http://schemas.microsoft.com/office/drawing/2014/main" id="{309FB89C-3EEE-457B-80BE-68DA0DE65D77}"/>
            </a:ext>
          </a:extLst>
        </xdr:cNvPr>
        <xdr:cNvSpPr txBox="1"/>
      </xdr:nvSpPr>
      <xdr:spPr>
        <a:xfrm>
          <a:off x="17354061" y="709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51195</xdr:rowOff>
    </xdr:from>
    <xdr:ext cx="599010" cy="259045"/>
    <xdr:sp macro="" textlink="">
      <xdr:nvSpPr>
        <xdr:cNvPr id="309" name="n_4mainValue【一般廃棄物処理施設】&#10;一人当たり有形固定資産（償却資産）額">
          <a:extLst>
            <a:ext uri="{FF2B5EF4-FFF2-40B4-BE49-F238E27FC236}">
              <a16:creationId xmlns:a16="http://schemas.microsoft.com/office/drawing/2014/main" id="{3112A59A-ABBF-4460-A605-60C16AE61C86}"/>
            </a:ext>
          </a:extLst>
        </xdr:cNvPr>
        <xdr:cNvSpPr txBox="1"/>
      </xdr:nvSpPr>
      <xdr:spPr>
        <a:xfrm>
          <a:off x="16526090" y="708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D0D02879-8222-4621-A88A-71FD5C9C805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21860CB1-4888-4089-8A9E-FAD740824AB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6CD3CF9D-D2D8-4E4B-B10E-57298F49944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83A89374-D3F1-4553-907C-57DA78CAC0F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D4DF95AF-8BDC-41DC-BB30-3DCEA9540D4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53E0354F-7D5B-4B91-8FE1-2F0BAE66FA74}"/>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830B395D-EDDC-40A6-87BF-3FB7A774017C}"/>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AC95D83A-FE2E-4274-B1E2-22920AC379CC}"/>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8" name="正方形/長方形 317">
          <a:extLst>
            <a:ext uri="{FF2B5EF4-FFF2-40B4-BE49-F238E27FC236}">
              <a16:creationId xmlns:a16="http://schemas.microsoft.com/office/drawing/2014/main" id="{BFC5A3D2-62EB-4894-B334-9567AD4ABB5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9" name="正方形/長方形 318">
          <a:extLst>
            <a:ext uri="{FF2B5EF4-FFF2-40B4-BE49-F238E27FC236}">
              <a16:creationId xmlns:a16="http://schemas.microsoft.com/office/drawing/2014/main" id="{4807C4BB-4AB2-49AA-94C1-B66718AB4ED0}"/>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0" name="正方形/長方形 319">
          <a:extLst>
            <a:ext uri="{FF2B5EF4-FFF2-40B4-BE49-F238E27FC236}">
              <a16:creationId xmlns:a16="http://schemas.microsoft.com/office/drawing/2014/main" id="{2D770F5B-6305-4532-A7E1-5FDB8802495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1" name="正方形/長方形 320">
          <a:extLst>
            <a:ext uri="{FF2B5EF4-FFF2-40B4-BE49-F238E27FC236}">
              <a16:creationId xmlns:a16="http://schemas.microsoft.com/office/drawing/2014/main" id="{89DBEA07-2F13-452E-8870-D66369CBBCE8}"/>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2" name="正方形/長方形 321">
          <a:extLst>
            <a:ext uri="{FF2B5EF4-FFF2-40B4-BE49-F238E27FC236}">
              <a16:creationId xmlns:a16="http://schemas.microsoft.com/office/drawing/2014/main" id="{331EE8A9-3999-4AE6-8590-CEE8721F9EF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3" name="正方形/長方形 322">
          <a:extLst>
            <a:ext uri="{FF2B5EF4-FFF2-40B4-BE49-F238E27FC236}">
              <a16:creationId xmlns:a16="http://schemas.microsoft.com/office/drawing/2014/main" id="{3F2717FE-260A-45F3-9ACC-2BBBAABBD02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4" name="正方形/長方形 323">
          <a:extLst>
            <a:ext uri="{FF2B5EF4-FFF2-40B4-BE49-F238E27FC236}">
              <a16:creationId xmlns:a16="http://schemas.microsoft.com/office/drawing/2014/main" id="{B59871F8-2F4E-4284-A67D-79E43E8D1DA8}"/>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5" name="正方形/長方形 324">
          <a:extLst>
            <a:ext uri="{FF2B5EF4-FFF2-40B4-BE49-F238E27FC236}">
              <a16:creationId xmlns:a16="http://schemas.microsoft.com/office/drawing/2014/main" id="{F2EAD966-FC12-4B9C-8177-BFC165DEE20E}"/>
            </a:ext>
          </a:extLst>
        </xdr:cNvPr>
        <xdr:cNvSpPr/>
      </xdr:nvSpPr>
      <xdr:spPr>
        <a:xfrm>
          <a:off x="164592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6" name="正方形/長方形 325">
          <a:extLst>
            <a:ext uri="{FF2B5EF4-FFF2-40B4-BE49-F238E27FC236}">
              <a16:creationId xmlns:a16="http://schemas.microsoft.com/office/drawing/2014/main" id="{4564F1EA-0B7D-4C4B-99D6-8BB1B464E33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7" name="正方形/長方形 326">
          <a:extLst>
            <a:ext uri="{FF2B5EF4-FFF2-40B4-BE49-F238E27FC236}">
              <a16:creationId xmlns:a16="http://schemas.microsoft.com/office/drawing/2014/main" id="{8B6977E8-1F28-44BF-84B0-B5E2D8847598}"/>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8" name="正方形/長方形 327">
          <a:extLst>
            <a:ext uri="{FF2B5EF4-FFF2-40B4-BE49-F238E27FC236}">
              <a16:creationId xmlns:a16="http://schemas.microsoft.com/office/drawing/2014/main" id="{9BF3008E-0160-4706-A447-B7D4A0B7023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9" name="正方形/長方形 328">
          <a:extLst>
            <a:ext uri="{FF2B5EF4-FFF2-40B4-BE49-F238E27FC236}">
              <a16:creationId xmlns:a16="http://schemas.microsoft.com/office/drawing/2014/main" id="{64972CB9-A705-4D33-9676-1126970CD71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0" name="正方形/長方形 329">
          <a:extLst>
            <a:ext uri="{FF2B5EF4-FFF2-40B4-BE49-F238E27FC236}">
              <a16:creationId xmlns:a16="http://schemas.microsoft.com/office/drawing/2014/main" id="{1CB76F99-EF2F-4020-B396-D71FE0A7130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1" name="正方形/長方形 330">
          <a:extLst>
            <a:ext uri="{FF2B5EF4-FFF2-40B4-BE49-F238E27FC236}">
              <a16:creationId xmlns:a16="http://schemas.microsoft.com/office/drawing/2014/main" id="{8F5D5603-942D-4A2C-80BC-5C4047B4C82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2" name="正方形/長方形 331">
          <a:extLst>
            <a:ext uri="{FF2B5EF4-FFF2-40B4-BE49-F238E27FC236}">
              <a16:creationId xmlns:a16="http://schemas.microsoft.com/office/drawing/2014/main" id="{ECA2F2FC-C807-447A-9B6E-C13E4D72647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3" name="正方形/長方形 332">
          <a:extLst>
            <a:ext uri="{FF2B5EF4-FFF2-40B4-BE49-F238E27FC236}">
              <a16:creationId xmlns:a16="http://schemas.microsoft.com/office/drawing/2014/main" id="{C2F39E5A-B6AA-4483-8DF0-597B65C150CF}"/>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4" name="テキスト ボックス 333">
          <a:extLst>
            <a:ext uri="{FF2B5EF4-FFF2-40B4-BE49-F238E27FC236}">
              <a16:creationId xmlns:a16="http://schemas.microsoft.com/office/drawing/2014/main" id="{D5F95375-7A79-4063-AA8E-4FE52B1EA1D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5" name="直線コネクタ 334">
          <a:extLst>
            <a:ext uri="{FF2B5EF4-FFF2-40B4-BE49-F238E27FC236}">
              <a16:creationId xmlns:a16="http://schemas.microsoft.com/office/drawing/2014/main" id="{BF1A9C4B-9E24-4B22-9317-5E15ED537EFB}"/>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6" name="テキスト ボックス 335">
          <a:extLst>
            <a:ext uri="{FF2B5EF4-FFF2-40B4-BE49-F238E27FC236}">
              <a16:creationId xmlns:a16="http://schemas.microsoft.com/office/drawing/2014/main" id="{DE609E5B-24AA-43A1-9773-B3A95A0AED86}"/>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7" name="直線コネクタ 336">
          <a:extLst>
            <a:ext uri="{FF2B5EF4-FFF2-40B4-BE49-F238E27FC236}">
              <a16:creationId xmlns:a16="http://schemas.microsoft.com/office/drawing/2014/main" id="{91A6CE81-F7F1-4DF7-ACC2-F6F6D46AFA3E}"/>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CDD13362-9C4F-4E26-A1C2-50FD70F25750}"/>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9" name="直線コネクタ 338">
          <a:extLst>
            <a:ext uri="{FF2B5EF4-FFF2-40B4-BE49-F238E27FC236}">
              <a16:creationId xmlns:a16="http://schemas.microsoft.com/office/drawing/2014/main" id="{4F8F93A9-945B-45D6-AA83-4F93DA19CF78}"/>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40" name="テキスト ボックス 339">
          <a:extLst>
            <a:ext uri="{FF2B5EF4-FFF2-40B4-BE49-F238E27FC236}">
              <a16:creationId xmlns:a16="http://schemas.microsoft.com/office/drawing/2014/main" id="{73F98EC2-2CB4-41DB-A46E-26B4173D7A01}"/>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41" name="直線コネクタ 340">
          <a:extLst>
            <a:ext uri="{FF2B5EF4-FFF2-40B4-BE49-F238E27FC236}">
              <a16:creationId xmlns:a16="http://schemas.microsoft.com/office/drawing/2014/main" id="{3079D980-17B2-4A06-8A2A-939768082460}"/>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2" name="テキスト ボックス 341">
          <a:extLst>
            <a:ext uri="{FF2B5EF4-FFF2-40B4-BE49-F238E27FC236}">
              <a16:creationId xmlns:a16="http://schemas.microsoft.com/office/drawing/2014/main" id="{8AD77DD4-0B07-470A-83AF-3748E310055F}"/>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3" name="直線コネクタ 342">
          <a:extLst>
            <a:ext uri="{FF2B5EF4-FFF2-40B4-BE49-F238E27FC236}">
              <a16:creationId xmlns:a16="http://schemas.microsoft.com/office/drawing/2014/main" id="{508965F4-9B3B-444A-AC4E-A6D5880782C4}"/>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4" name="テキスト ボックス 343">
          <a:extLst>
            <a:ext uri="{FF2B5EF4-FFF2-40B4-BE49-F238E27FC236}">
              <a16:creationId xmlns:a16="http://schemas.microsoft.com/office/drawing/2014/main" id="{FDCBAD80-A5D9-4975-8407-4E2261BFE036}"/>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5" name="直線コネクタ 344">
          <a:extLst>
            <a:ext uri="{FF2B5EF4-FFF2-40B4-BE49-F238E27FC236}">
              <a16:creationId xmlns:a16="http://schemas.microsoft.com/office/drawing/2014/main" id="{2B1DEB6C-0CCB-4C97-B63D-17BBCD6F47B3}"/>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6" name="テキスト ボックス 345">
          <a:extLst>
            <a:ext uri="{FF2B5EF4-FFF2-40B4-BE49-F238E27FC236}">
              <a16:creationId xmlns:a16="http://schemas.microsoft.com/office/drawing/2014/main" id="{2086FC0A-EECB-4FA1-B1E4-6CC19BBAC487}"/>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7" name="直線コネクタ 346">
          <a:extLst>
            <a:ext uri="{FF2B5EF4-FFF2-40B4-BE49-F238E27FC236}">
              <a16:creationId xmlns:a16="http://schemas.microsoft.com/office/drawing/2014/main" id="{08457BDD-FE5A-4301-9F3A-0D24856A2FDC}"/>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8" name="テキスト ボックス 347">
          <a:extLst>
            <a:ext uri="{FF2B5EF4-FFF2-40B4-BE49-F238E27FC236}">
              <a16:creationId xmlns:a16="http://schemas.microsoft.com/office/drawing/2014/main" id="{41AEFD45-CE77-4F34-94FB-A6D7FC4B00AB}"/>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9" name="直線コネクタ 348">
          <a:extLst>
            <a:ext uri="{FF2B5EF4-FFF2-40B4-BE49-F238E27FC236}">
              <a16:creationId xmlns:a16="http://schemas.microsoft.com/office/drawing/2014/main" id="{CFB15CAD-961A-4121-862B-375A8EA0FD0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50" name="【消防施設】&#10;有形固定資産減価償却率グラフ枠">
          <a:extLst>
            <a:ext uri="{FF2B5EF4-FFF2-40B4-BE49-F238E27FC236}">
              <a16:creationId xmlns:a16="http://schemas.microsoft.com/office/drawing/2014/main" id="{78815FC0-2C9F-4346-B591-A77DD8870BCC}"/>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351" name="直線コネクタ 350">
          <a:extLst>
            <a:ext uri="{FF2B5EF4-FFF2-40B4-BE49-F238E27FC236}">
              <a16:creationId xmlns:a16="http://schemas.microsoft.com/office/drawing/2014/main" id="{94610DC9-CAC5-42F6-AFE1-DA8E56BBADC8}"/>
            </a:ext>
          </a:extLst>
        </xdr:cNvPr>
        <xdr:cNvCxnSpPr/>
      </xdr:nvCxnSpPr>
      <xdr:spPr>
        <a:xfrm flipV="1">
          <a:off x="14703424" y="13402764"/>
          <a:ext cx="0" cy="151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52" name="【消防施設】&#10;有形固定資産減価償却率最小値テキスト">
          <a:extLst>
            <a:ext uri="{FF2B5EF4-FFF2-40B4-BE49-F238E27FC236}">
              <a16:creationId xmlns:a16="http://schemas.microsoft.com/office/drawing/2014/main" id="{2A5D346E-782F-479F-8965-94EC58A13BDB}"/>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3" name="直線コネクタ 352">
          <a:extLst>
            <a:ext uri="{FF2B5EF4-FFF2-40B4-BE49-F238E27FC236}">
              <a16:creationId xmlns:a16="http://schemas.microsoft.com/office/drawing/2014/main" id="{4847C0B9-2487-4F2F-B14D-B7C772E4A535}"/>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354" name="【消防施設】&#10;有形固定資産減価償却率最大値テキスト">
          <a:extLst>
            <a:ext uri="{FF2B5EF4-FFF2-40B4-BE49-F238E27FC236}">
              <a16:creationId xmlns:a16="http://schemas.microsoft.com/office/drawing/2014/main" id="{FEEA0ECA-7F6C-44FD-80AF-9B1BAD7F2D96}"/>
            </a:ext>
          </a:extLst>
        </xdr:cNvPr>
        <xdr:cNvSpPr txBox="1"/>
      </xdr:nvSpPr>
      <xdr:spPr>
        <a:xfrm>
          <a:off x="1474216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355" name="直線コネクタ 354">
          <a:extLst>
            <a:ext uri="{FF2B5EF4-FFF2-40B4-BE49-F238E27FC236}">
              <a16:creationId xmlns:a16="http://schemas.microsoft.com/office/drawing/2014/main" id="{E0F04C73-86FA-4240-90F1-75B2538F7696}"/>
            </a:ext>
          </a:extLst>
        </xdr:cNvPr>
        <xdr:cNvCxnSpPr/>
      </xdr:nvCxnSpPr>
      <xdr:spPr>
        <a:xfrm>
          <a:off x="14611350" y="13402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356" name="【消防施設】&#10;有形固定資産減価償却率平均値テキスト">
          <a:extLst>
            <a:ext uri="{FF2B5EF4-FFF2-40B4-BE49-F238E27FC236}">
              <a16:creationId xmlns:a16="http://schemas.microsoft.com/office/drawing/2014/main" id="{22FF5EFB-F297-4CEA-AE48-E1144A71CE7C}"/>
            </a:ext>
          </a:extLst>
        </xdr:cNvPr>
        <xdr:cNvSpPr txBox="1"/>
      </xdr:nvSpPr>
      <xdr:spPr>
        <a:xfrm>
          <a:off x="14742160" y="14051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357" name="フローチャート: 判断 356">
          <a:extLst>
            <a:ext uri="{FF2B5EF4-FFF2-40B4-BE49-F238E27FC236}">
              <a16:creationId xmlns:a16="http://schemas.microsoft.com/office/drawing/2014/main" id="{A11C132C-8E8E-4EED-8442-58E18BABBFB6}"/>
            </a:ext>
          </a:extLst>
        </xdr:cNvPr>
        <xdr:cNvSpPr/>
      </xdr:nvSpPr>
      <xdr:spPr>
        <a:xfrm>
          <a:off x="14649450" y="141942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358" name="フローチャート: 判断 357">
          <a:extLst>
            <a:ext uri="{FF2B5EF4-FFF2-40B4-BE49-F238E27FC236}">
              <a16:creationId xmlns:a16="http://schemas.microsoft.com/office/drawing/2014/main" id="{5A1F35F7-4A05-4A8F-9582-7360AACD9F1C}"/>
            </a:ext>
          </a:extLst>
        </xdr:cNvPr>
        <xdr:cNvSpPr/>
      </xdr:nvSpPr>
      <xdr:spPr>
        <a:xfrm>
          <a:off x="13887450" y="1416022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359" name="フローチャート: 判断 358">
          <a:extLst>
            <a:ext uri="{FF2B5EF4-FFF2-40B4-BE49-F238E27FC236}">
              <a16:creationId xmlns:a16="http://schemas.microsoft.com/office/drawing/2014/main" id="{7AE0E544-DF26-42C8-808B-921DD6312279}"/>
            </a:ext>
          </a:extLst>
        </xdr:cNvPr>
        <xdr:cNvSpPr/>
      </xdr:nvSpPr>
      <xdr:spPr>
        <a:xfrm>
          <a:off x="13089890" y="141667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360" name="フローチャート: 判断 359">
          <a:extLst>
            <a:ext uri="{FF2B5EF4-FFF2-40B4-BE49-F238E27FC236}">
              <a16:creationId xmlns:a16="http://schemas.microsoft.com/office/drawing/2014/main" id="{9C189450-7134-45BD-BDE9-FA9AA3E2D966}"/>
            </a:ext>
          </a:extLst>
        </xdr:cNvPr>
        <xdr:cNvSpPr/>
      </xdr:nvSpPr>
      <xdr:spPr>
        <a:xfrm>
          <a:off x="12303760" y="1418036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361" name="フローチャート: 判断 360">
          <a:extLst>
            <a:ext uri="{FF2B5EF4-FFF2-40B4-BE49-F238E27FC236}">
              <a16:creationId xmlns:a16="http://schemas.microsoft.com/office/drawing/2014/main" id="{D7020AB9-D54C-4C0F-B3F9-A6BD0FBE4F62}"/>
            </a:ext>
          </a:extLst>
        </xdr:cNvPr>
        <xdr:cNvSpPr/>
      </xdr:nvSpPr>
      <xdr:spPr>
        <a:xfrm>
          <a:off x="11487150" y="1419043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A3BE068-B20E-480E-899E-C8D736747AE9}"/>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F066354-6FC4-49EC-BF88-F497A0B9183F}"/>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74F1EEDB-27E1-4E7D-A17C-1E1FBD3E8E7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9F596777-0928-4844-AA0B-DA45DC344E75}"/>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A6B2E957-4C5B-49F2-B76D-91976447AAF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134257</xdr:rowOff>
    </xdr:from>
    <xdr:to>
      <xdr:col>85</xdr:col>
      <xdr:colOff>177800</xdr:colOff>
      <xdr:row>85</xdr:row>
      <xdr:rowOff>64407</xdr:rowOff>
    </xdr:to>
    <xdr:sp macro="" textlink="">
      <xdr:nvSpPr>
        <xdr:cNvPr id="367" name="楕円 366">
          <a:extLst>
            <a:ext uri="{FF2B5EF4-FFF2-40B4-BE49-F238E27FC236}">
              <a16:creationId xmlns:a16="http://schemas.microsoft.com/office/drawing/2014/main" id="{065F622F-BAA8-4593-A427-C9DDAFDE4C55}"/>
            </a:ext>
          </a:extLst>
        </xdr:cNvPr>
        <xdr:cNvSpPr/>
      </xdr:nvSpPr>
      <xdr:spPr>
        <a:xfrm>
          <a:off x="14649450" y="145322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112684</xdr:rowOff>
    </xdr:from>
    <xdr:ext cx="405111" cy="259045"/>
    <xdr:sp macro="" textlink="">
      <xdr:nvSpPr>
        <xdr:cNvPr id="368" name="【消防施設】&#10;有形固定資産減価償却率該当値テキスト">
          <a:extLst>
            <a:ext uri="{FF2B5EF4-FFF2-40B4-BE49-F238E27FC236}">
              <a16:creationId xmlns:a16="http://schemas.microsoft.com/office/drawing/2014/main" id="{BB6B0D7E-4613-4D4B-A87D-AAC0F19089C5}"/>
            </a:ext>
          </a:extLst>
        </xdr:cNvPr>
        <xdr:cNvSpPr txBox="1"/>
      </xdr:nvSpPr>
      <xdr:spPr>
        <a:xfrm>
          <a:off x="14742160" y="1451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28121</xdr:rowOff>
    </xdr:from>
    <xdr:to>
      <xdr:col>81</xdr:col>
      <xdr:colOff>101600</xdr:colOff>
      <xdr:row>84</xdr:row>
      <xdr:rowOff>129721</xdr:rowOff>
    </xdr:to>
    <xdr:sp macro="" textlink="">
      <xdr:nvSpPr>
        <xdr:cNvPr id="369" name="楕円 368">
          <a:extLst>
            <a:ext uri="{FF2B5EF4-FFF2-40B4-BE49-F238E27FC236}">
              <a16:creationId xmlns:a16="http://schemas.microsoft.com/office/drawing/2014/main" id="{0F73EDB7-752F-4C33-AA8D-98C928A6907C}"/>
            </a:ext>
          </a:extLst>
        </xdr:cNvPr>
        <xdr:cNvSpPr/>
      </xdr:nvSpPr>
      <xdr:spPr>
        <a:xfrm>
          <a:off x="13887450" y="144280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78921</xdr:rowOff>
    </xdr:from>
    <xdr:to>
      <xdr:col>85</xdr:col>
      <xdr:colOff>127000</xdr:colOff>
      <xdr:row>85</xdr:row>
      <xdr:rowOff>13607</xdr:rowOff>
    </xdr:to>
    <xdr:cxnSp macro="">
      <xdr:nvCxnSpPr>
        <xdr:cNvPr id="370" name="直線コネクタ 369">
          <a:extLst>
            <a:ext uri="{FF2B5EF4-FFF2-40B4-BE49-F238E27FC236}">
              <a16:creationId xmlns:a16="http://schemas.microsoft.com/office/drawing/2014/main" id="{0BC16823-9A84-433C-A55B-418486E8F1AF}"/>
            </a:ext>
          </a:extLst>
        </xdr:cNvPr>
        <xdr:cNvCxnSpPr/>
      </xdr:nvCxnSpPr>
      <xdr:spPr>
        <a:xfrm>
          <a:off x="13942060" y="14480721"/>
          <a:ext cx="762000" cy="109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23223</xdr:rowOff>
    </xdr:from>
    <xdr:to>
      <xdr:col>76</xdr:col>
      <xdr:colOff>165100</xdr:colOff>
      <xdr:row>84</xdr:row>
      <xdr:rowOff>124823</xdr:rowOff>
    </xdr:to>
    <xdr:sp macro="" textlink="">
      <xdr:nvSpPr>
        <xdr:cNvPr id="371" name="楕円 370">
          <a:extLst>
            <a:ext uri="{FF2B5EF4-FFF2-40B4-BE49-F238E27FC236}">
              <a16:creationId xmlns:a16="http://schemas.microsoft.com/office/drawing/2014/main" id="{33616CB5-1AE4-43CC-B3CA-FF6295B5879E}"/>
            </a:ext>
          </a:extLst>
        </xdr:cNvPr>
        <xdr:cNvSpPr/>
      </xdr:nvSpPr>
      <xdr:spPr>
        <a:xfrm>
          <a:off x="13089890" y="1442121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74023</xdr:rowOff>
    </xdr:from>
    <xdr:to>
      <xdr:col>81</xdr:col>
      <xdr:colOff>50800</xdr:colOff>
      <xdr:row>84</xdr:row>
      <xdr:rowOff>78921</xdr:rowOff>
    </xdr:to>
    <xdr:cxnSp macro="">
      <xdr:nvCxnSpPr>
        <xdr:cNvPr id="372" name="直線コネクタ 371">
          <a:extLst>
            <a:ext uri="{FF2B5EF4-FFF2-40B4-BE49-F238E27FC236}">
              <a16:creationId xmlns:a16="http://schemas.microsoft.com/office/drawing/2014/main" id="{B9DB4CC6-33BC-4F7A-9407-0D9C20C85545}"/>
            </a:ext>
          </a:extLst>
        </xdr:cNvPr>
        <xdr:cNvCxnSpPr/>
      </xdr:nvCxnSpPr>
      <xdr:spPr>
        <a:xfrm>
          <a:off x="13144500" y="14475823"/>
          <a:ext cx="79756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153851</xdr:rowOff>
    </xdr:from>
    <xdr:to>
      <xdr:col>72</xdr:col>
      <xdr:colOff>38100</xdr:colOff>
      <xdr:row>84</xdr:row>
      <xdr:rowOff>84001</xdr:rowOff>
    </xdr:to>
    <xdr:sp macro="" textlink="">
      <xdr:nvSpPr>
        <xdr:cNvPr id="373" name="楕円 372">
          <a:extLst>
            <a:ext uri="{FF2B5EF4-FFF2-40B4-BE49-F238E27FC236}">
              <a16:creationId xmlns:a16="http://schemas.microsoft.com/office/drawing/2014/main" id="{EB40651D-970B-4960-8513-AF6A98C59126}"/>
            </a:ext>
          </a:extLst>
        </xdr:cNvPr>
        <xdr:cNvSpPr/>
      </xdr:nvSpPr>
      <xdr:spPr>
        <a:xfrm>
          <a:off x="12303760" y="1438420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33201</xdr:rowOff>
    </xdr:from>
    <xdr:to>
      <xdr:col>76</xdr:col>
      <xdr:colOff>114300</xdr:colOff>
      <xdr:row>84</xdr:row>
      <xdr:rowOff>74023</xdr:rowOff>
    </xdr:to>
    <xdr:cxnSp macro="">
      <xdr:nvCxnSpPr>
        <xdr:cNvPr id="374" name="直線コネクタ 373">
          <a:extLst>
            <a:ext uri="{FF2B5EF4-FFF2-40B4-BE49-F238E27FC236}">
              <a16:creationId xmlns:a16="http://schemas.microsoft.com/office/drawing/2014/main" id="{F88D2618-0FA9-4FA9-8717-29882ACB42EC}"/>
            </a:ext>
          </a:extLst>
        </xdr:cNvPr>
        <xdr:cNvCxnSpPr/>
      </xdr:nvCxnSpPr>
      <xdr:spPr>
        <a:xfrm>
          <a:off x="12346940" y="14433096"/>
          <a:ext cx="797560" cy="4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111398</xdr:rowOff>
    </xdr:from>
    <xdr:to>
      <xdr:col>67</xdr:col>
      <xdr:colOff>101600</xdr:colOff>
      <xdr:row>84</xdr:row>
      <xdr:rowOff>41548</xdr:rowOff>
    </xdr:to>
    <xdr:sp macro="" textlink="">
      <xdr:nvSpPr>
        <xdr:cNvPr id="375" name="楕円 374">
          <a:extLst>
            <a:ext uri="{FF2B5EF4-FFF2-40B4-BE49-F238E27FC236}">
              <a16:creationId xmlns:a16="http://schemas.microsoft.com/office/drawing/2014/main" id="{C45F83FB-2C54-4332-964D-3BF46A789B08}"/>
            </a:ext>
          </a:extLst>
        </xdr:cNvPr>
        <xdr:cNvSpPr/>
      </xdr:nvSpPr>
      <xdr:spPr>
        <a:xfrm>
          <a:off x="11487150" y="1434174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162198</xdr:rowOff>
    </xdr:from>
    <xdr:to>
      <xdr:col>71</xdr:col>
      <xdr:colOff>177800</xdr:colOff>
      <xdr:row>84</xdr:row>
      <xdr:rowOff>33201</xdr:rowOff>
    </xdr:to>
    <xdr:cxnSp macro="">
      <xdr:nvCxnSpPr>
        <xdr:cNvPr id="376" name="直線コネクタ 375">
          <a:extLst>
            <a:ext uri="{FF2B5EF4-FFF2-40B4-BE49-F238E27FC236}">
              <a16:creationId xmlns:a16="http://schemas.microsoft.com/office/drawing/2014/main" id="{BA03A170-D185-4D41-9C0E-E47996203AFB}"/>
            </a:ext>
          </a:extLst>
        </xdr:cNvPr>
        <xdr:cNvCxnSpPr/>
      </xdr:nvCxnSpPr>
      <xdr:spPr>
        <a:xfrm>
          <a:off x="11541760" y="14394453"/>
          <a:ext cx="805180" cy="3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377" name="n_1aveValue【消防施設】&#10;有形固定資産減価償却率">
          <a:extLst>
            <a:ext uri="{FF2B5EF4-FFF2-40B4-BE49-F238E27FC236}">
              <a16:creationId xmlns:a16="http://schemas.microsoft.com/office/drawing/2014/main" id="{905CA418-2CE4-448B-B951-29B6472DABB7}"/>
            </a:ext>
          </a:extLst>
        </xdr:cNvPr>
        <xdr:cNvSpPr txBox="1"/>
      </xdr:nvSpPr>
      <xdr:spPr>
        <a:xfrm>
          <a:off x="13738234" y="1394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378" name="n_2aveValue【消防施設】&#10;有形固定資産減価償却率">
          <a:extLst>
            <a:ext uri="{FF2B5EF4-FFF2-40B4-BE49-F238E27FC236}">
              <a16:creationId xmlns:a16="http://schemas.microsoft.com/office/drawing/2014/main" id="{8F6141E9-66B1-4801-93A9-746C6D8E8741}"/>
            </a:ext>
          </a:extLst>
        </xdr:cNvPr>
        <xdr:cNvSpPr txBox="1"/>
      </xdr:nvSpPr>
      <xdr:spPr>
        <a:xfrm>
          <a:off x="12957184" y="1394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379" name="n_3aveValue【消防施設】&#10;有形固定資産減価償却率">
          <a:extLst>
            <a:ext uri="{FF2B5EF4-FFF2-40B4-BE49-F238E27FC236}">
              <a16:creationId xmlns:a16="http://schemas.microsoft.com/office/drawing/2014/main" id="{13CB29B0-5ECC-407F-BBDD-1658B937FF58}"/>
            </a:ext>
          </a:extLst>
        </xdr:cNvPr>
        <xdr:cNvSpPr txBox="1"/>
      </xdr:nvSpPr>
      <xdr:spPr>
        <a:xfrm>
          <a:off x="12171054" y="13951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380" name="n_4aveValue【消防施設】&#10;有形固定資産減価償却率">
          <a:extLst>
            <a:ext uri="{FF2B5EF4-FFF2-40B4-BE49-F238E27FC236}">
              <a16:creationId xmlns:a16="http://schemas.microsoft.com/office/drawing/2014/main" id="{F4479A44-BC4D-4C9E-99AB-F61C4A360F95}"/>
            </a:ext>
          </a:extLst>
        </xdr:cNvPr>
        <xdr:cNvSpPr txBox="1"/>
      </xdr:nvSpPr>
      <xdr:spPr>
        <a:xfrm>
          <a:off x="113544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120848</xdr:rowOff>
    </xdr:from>
    <xdr:ext cx="405111" cy="259045"/>
    <xdr:sp macro="" textlink="">
      <xdr:nvSpPr>
        <xdr:cNvPr id="381" name="n_1mainValue【消防施設】&#10;有形固定資産減価償却率">
          <a:extLst>
            <a:ext uri="{FF2B5EF4-FFF2-40B4-BE49-F238E27FC236}">
              <a16:creationId xmlns:a16="http://schemas.microsoft.com/office/drawing/2014/main" id="{FFD4328D-7553-41CF-81A8-544C089CE4D9}"/>
            </a:ext>
          </a:extLst>
        </xdr:cNvPr>
        <xdr:cNvSpPr txBox="1"/>
      </xdr:nvSpPr>
      <xdr:spPr>
        <a:xfrm>
          <a:off x="13738234" y="14524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115950</xdr:rowOff>
    </xdr:from>
    <xdr:ext cx="405111" cy="259045"/>
    <xdr:sp macro="" textlink="">
      <xdr:nvSpPr>
        <xdr:cNvPr id="382" name="n_2mainValue【消防施設】&#10;有形固定資産減価償却率">
          <a:extLst>
            <a:ext uri="{FF2B5EF4-FFF2-40B4-BE49-F238E27FC236}">
              <a16:creationId xmlns:a16="http://schemas.microsoft.com/office/drawing/2014/main" id="{B46DDB95-FE82-4699-8A49-D18A1EEE84CD}"/>
            </a:ext>
          </a:extLst>
        </xdr:cNvPr>
        <xdr:cNvSpPr txBox="1"/>
      </xdr:nvSpPr>
      <xdr:spPr>
        <a:xfrm>
          <a:off x="12957184"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75128</xdr:rowOff>
    </xdr:from>
    <xdr:ext cx="405111" cy="259045"/>
    <xdr:sp macro="" textlink="">
      <xdr:nvSpPr>
        <xdr:cNvPr id="383" name="n_3mainValue【消防施設】&#10;有形固定資産減価償却率">
          <a:extLst>
            <a:ext uri="{FF2B5EF4-FFF2-40B4-BE49-F238E27FC236}">
              <a16:creationId xmlns:a16="http://schemas.microsoft.com/office/drawing/2014/main" id="{F4811936-EA9F-4001-9A15-9FDD37609D36}"/>
            </a:ext>
          </a:extLst>
        </xdr:cNvPr>
        <xdr:cNvSpPr txBox="1"/>
      </xdr:nvSpPr>
      <xdr:spPr>
        <a:xfrm>
          <a:off x="12171054" y="1447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32675</xdr:rowOff>
    </xdr:from>
    <xdr:ext cx="405111" cy="259045"/>
    <xdr:sp macro="" textlink="">
      <xdr:nvSpPr>
        <xdr:cNvPr id="384" name="n_4mainValue【消防施設】&#10;有形固定資産減価償却率">
          <a:extLst>
            <a:ext uri="{FF2B5EF4-FFF2-40B4-BE49-F238E27FC236}">
              <a16:creationId xmlns:a16="http://schemas.microsoft.com/office/drawing/2014/main" id="{303582FA-8273-4700-B6EB-74700834AFCB}"/>
            </a:ext>
          </a:extLst>
        </xdr:cNvPr>
        <xdr:cNvSpPr txBox="1"/>
      </xdr:nvSpPr>
      <xdr:spPr>
        <a:xfrm>
          <a:off x="11354444" y="14432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5" name="正方形/長方形 384">
          <a:extLst>
            <a:ext uri="{FF2B5EF4-FFF2-40B4-BE49-F238E27FC236}">
              <a16:creationId xmlns:a16="http://schemas.microsoft.com/office/drawing/2014/main" id="{93F13DF8-94C4-4BBD-A50A-E6241F0DDFA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6" name="正方形/長方形 385">
          <a:extLst>
            <a:ext uri="{FF2B5EF4-FFF2-40B4-BE49-F238E27FC236}">
              <a16:creationId xmlns:a16="http://schemas.microsoft.com/office/drawing/2014/main" id="{151B7E1E-27A1-4BDA-B4FF-39CAD69D6A27}"/>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7" name="正方形/長方形 386">
          <a:extLst>
            <a:ext uri="{FF2B5EF4-FFF2-40B4-BE49-F238E27FC236}">
              <a16:creationId xmlns:a16="http://schemas.microsoft.com/office/drawing/2014/main" id="{33893FB4-9683-4A7B-86F8-8277A9BE2E63}"/>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8" name="正方形/長方形 387">
          <a:extLst>
            <a:ext uri="{FF2B5EF4-FFF2-40B4-BE49-F238E27FC236}">
              <a16:creationId xmlns:a16="http://schemas.microsoft.com/office/drawing/2014/main" id="{2F582BBC-AE4A-4453-B90E-89770BE3156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9" name="正方形/長方形 388">
          <a:extLst>
            <a:ext uri="{FF2B5EF4-FFF2-40B4-BE49-F238E27FC236}">
              <a16:creationId xmlns:a16="http://schemas.microsoft.com/office/drawing/2014/main" id="{9DED59BB-AD77-49A1-90CB-730052974C6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0" name="正方形/長方形 389">
          <a:extLst>
            <a:ext uri="{FF2B5EF4-FFF2-40B4-BE49-F238E27FC236}">
              <a16:creationId xmlns:a16="http://schemas.microsoft.com/office/drawing/2014/main" id="{F29C4830-49A9-4231-BFE4-76AAF0373FB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1" name="正方形/長方形 390">
          <a:extLst>
            <a:ext uri="{FF2B5EF4-FFF2-40B4-BE49-F238E27FC236}">
              <a16:creationId xmlns:a16="http://schemas.microsoft.com/office/drawing/2014/main" id="{2F04CEED-D0A4-44E6-AC00-DE959463065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2" name="正方形/長方形 391">
          <a:extLst>
            <a:ext uri="{FF2B5EF4-FFF2-40B4-BE49-F238E27FC236}">
              <a16:creationId xmlns:a16="http://schemas.microsoft.com/office/drawing/2014/main" id="{AA4C4A6E-E40A-4A48-880D-7AB5BF077EF7}"/>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3" name="テキスト ボックス 392">
          <a:extLst>
            <a:ext uri="{FF2B5EF4-FFF2-40B4-BE49-F238E27FC236}">
              <a16:creationId xmlns:a16="http://schemas.microsoft.com/office/drawing/2014/main" id="{B18EABEB-9501-4747-A5F8-9EF0AF49B1EB}"/>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4" name="直線コネクタ 393">
          <a:extLst>
            <a:ext uri="{FF2B5EF4-FFF2-40B4-BE49-F238E27FC236}">
              <a16:creationId xmlns:a16="http://schemas.microsoft.com/office/drawing/2014/main" id="{B44076DC-C979-4CB8-ADD5-AD92D79A6278}"/>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5" name="直線コネクタ 394">
          <a:extLst>
            <a:ext uri="{FF2B5EF4-FFF2-40B4-BE49-F238E27FC236}">
              <a16:creationId xmlns:a16="http://schemas.microsoft.com/office/drawing/2014/main" id="{8349CA9E-DD76-442A-97C1-F97B2EC96F26}"/>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6" name="テキスト ボックス 395">
          <a:extLst>
            <a:ext uri="{FF2B5EF4-FFF2-40B4-BE49-F238E27FC236}">
              <a16:creationId xmlns:a16="http://schemas.microsoft.com/office/drawing/2014/main" id="{673D40CD-99F3-4336-BB95-9A6E1F9BE3FD}"/>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7" name="直線コネクタ 396">
          <a:extLst>
            <a:ext uri="{FF2B5EF4-FFF2-40B4-BE49-F238E27FC236}">
              <a16:creationId xmlns:a16="http://schemas.microsoft.com/office/drawing/2014/main" id="{03B02BE3-7CC2-4171-9BB6-B9B2F232086D}"/>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8" name="テキスト ボックス 397">
          <a:extLst>
            <a:ext uri="{FF2B5EF4-FFF2-40B4-BE49-F238E27FC236}">
              <a16:creationId xmlns:a16="http://schemas.microsoft.com/office/drawing/2014/main" id="{2D364B80-4F5A-410E-B879-9633E9515D30}"/>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9" name="直線コネクタ 398">
          <a:extLst>
            <a:ext uri="{FF2B5EF4-FFF2-40B4-BE49-F238E27FC236}">
              <a16:creationId xmlns:a16="http://schemas.microsoft.com/office/drawing/2014/main" id="{04FCDEBA-CFDA-4935-925B-102E3138138E}"/>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00" name="テキスト ボックス 399">
          <a:extLst>
            <a:ext uri="{FF2B5EF4-FFF2-40B4-BE49-F238E27FC236}">
              <a16:creationId xmlns:a16="http://schemas.microsoft.com/office/drawing/2014/main" id="{F2A85310-4CAF-428D-9330-D71F6A00BBFE}"/>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01" name="直線コネクタ 400">
          <a:extLst>
            <a:ext uri="{FF2B5EF4-FFF2-40B4-BE49-F238E27FC236}">
              <a16:creationId xmlns:a16="http://schemas.microsoft.com/office/drawing/2014/main" id="{A7AE47B2-56AA-4D81-BE0F-D96897E7B39E}"/>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2" name="テキスト ボックス 401">
          <a:extLst>
            <a:ext uri="{FF2B5EF4-FFF2-40B4-BE49-F238E27FC236}">
              <a16:creationId xmlns:a16="http://schemas.microsoft.com/office/drawing/2014/main" id="{99D60B64-F181-426B-9FBE-D8407A677DB5}"/>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3" name="直線コネクタ 402">
          <a:extLst>
            <a:ext uri="{FF2B5EF4-FFF2-40B4-BE49-F238E27FC236}">
              <a16:creationId xmlns:a16="http://schemas.microsoft.com/office/drawing/2014/main" id="{B909C3EB-A496-420F-8CDB-A335332A7E25}"/>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4" name="テキスト ボックス 403">
          <a:extLst>
            <a:ext uri="{FF2B5EF4-FFF2-40B4-BE49-F238E27FC236}">
              <a16:creationId xmlns:a16="http://schemas.microsoft.com/office/drawing/2014/main" id="{4D832110-85FC-4C2A-8541-C29B185AF3CC}"/>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5" name="直線コネクタ 404">
          <a:extLst>
            <a:ext uri="{FF2B5EF4-FFF2-40B4-BE49-F238E27FC236}">
              <a16:creationId xmlns:a16="http://schemas.microsoft.com/office/drawing/2014/main" id="{A2515086-3481-44F4-A7E9-82E54455F4EA}"/>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06" name="テキスト ボックス 405">
          <a:extLst>
            <a:ext uri="{FF2B5EF4-FFF2-40B4-BE49-F238E27FC236}">
              <a16:creationId xmlns:a16="http://schemas.microsoft.com/office/drawing/2014/main" id="{5D1E3783-03BF-40D4-BF5C-BD3E913F2F16}"/>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7" name="直線コネクタ 406">
          <a:extLst>
            <a:ext uri="{FF2B5EF4-FFF2-40B4-BE49-F238E27FC236}">
              <a16:creationId xmlns:a16="http://schemas.microsoft.com/office/drawing/2014/main" id="{B5FD4C24-957A-4FF1-8BF4-930D44CA792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8" name="テキスト ボックス 407">
          <a:extLst>
            <a:ext uri="{FF2B5EF4-FFF2-40B4-BE49-F238E27FC236}">
              <a16:creationId xmlns:a16="http://schemas.microsoft.com/office/drawing/2014/main" id="{30FAD398-F691-4029-995B-FB013BC76935}"/>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9" name="【消防施設】&#10;一人当たり面積グラフ枠">
          <a:extLst>
            <a:ext uri="{FF2B5EF4-FFF2-40B4-BE49-F238E27FC236}">
              <a16:creationId xmlns:a16="http://schemas.microsoft.com/office/drawing/2014/main" id="{8746FABA-BD9F-40A0-9C4C-29D550DB94C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410" name="直線コネクタ 409">
          <a:extLst>
            <a:ext uri="{FF2B5EF4-FFF2-40B4-BE49-F238E27FC236}">
              <a16:creationId xmlns:a16="http://schemas.microsoft.com/office/drawing/2014/main" id="{983046C6-456C-4645-B4FB-22EB43620BEE}"/>
            </a:ext>
          </a:extLst>
        </xdr:cNvPr>
        <xdr:cNvCxnSpPr/>
      </xdr:nvCxnSpPr>
      <xdr:spPr>
        <a:xfrm flipV="1">
          <a:off x="19947254" y="13388884"/>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411" name="【消防施設】&#10;一人当たり面積最小値テキスト">
          <a:extLst>
            <a:ext uri="{FF2B5EF4-FFF2-40B4-BE49-F238E27FC236}">
              <a16:creationId xmlns:a16="http://schemas.microsoft.com/office/drawing/2014/main" id="{A2EDA03F-62A9-49D6-B462-D97576610D50}"/>
            </a:ext>
          </a:extLst>
        </xdr:cNvPr>
        <xdr:cNvSpPr txBox="1"/>
      </xdr:nvSpPr>
      <xdr:spPr>
        <a:xfrm>
          <a:off x="1998599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412" name="直線コネクタ 411">
          <a:extLst>
            <a:ext uri="{FF2B5EF4-FFF2-40B4-BE49-F238E27FC236}">
              <a16:creationId xmlns:a16="http://schemas.microsoft.com/office/drawing/2014/main" id="{CF4CD12E-5ECC-4620-8CFB-875299598F97}"/>
            </a:ext>
          </a:extLst>
        </xdr:cNvPr>
        <xdr:cNvCxnSpPr/>
      </xdr:nvCxnSpPr>
      <xdr:spPr>
        <a:xfrm>
          <a:off x="19885660" y="14893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413" name="【消防施設】&#10;一人当たり面積最大値テキスト">
          <a:extLst>
            <a:ext uri="{FF2B5EF4-FFF2-40B4-BE49-F238E27FC236}">
              <a16:creationId xmlns:a16="http://schemas.microsoft.com/office/drawing/2014/main" id="{CB740B94-774D-4F16-BA57-F981FED0F49F}"/>
            </a:ext>
          </a:extLst>
        </xdr:cNvPr>
        <xdr:cNvSpPr txBox="1"/>
      </xdr:nvSpPr>
      <xdr:spPr>
        <a:xfrm>
          <a:off x="19985990" y="1316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414" name="直線コネクタ 413">
          <a:extLst>
            <a:ext uri="{FF2B5EF4-FFF2-40B4-BE49-F238E27FC236}">
              <a16:creationId xmlns:a16="http://schemas.microsoft.com/office/drawing/2014/main" id="{69AC17B8-A2F5-4F7C-93B6-31A4D924EC4B}"/>
            </a:ext>
          </a:extLst>
        </xdr:cNvPr>
        <xdr:cNvCxnSpPr/>
      </xdr:nvCxnSpPr>
      <xdr:spPr>
        <a:xfrm>
          <a:off x="19885660" y="13388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415" name="【消防施設】&#10;一人当たり面積平均値テキスト">
          <a:extLst>
            <a:ext uri="{FF2B5EF4-FFF2-40B4-BE49-F238E27FC236}">
              <a16:creationId xmlns:a16="http://schemas.microsoft.com/office/drawing/2014/main" id="{F00657A5-7328-45FD-9328-97C3652A8358}"/>
            </a:ext>
          </a:extLst>
        </xdr:cNvPr>
        <xdr:cNvSpPr txBox="1"/>
      </xdr:nvSpPr>
      <xdr:spPr>
        <a:xfrm>
          <a:off x="19985990" y="14394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416" name="フローチャート: 判断 415">
          <a:extLst>
            <a:ext uri="{FF2B5EF4-FFF2-40B4-BE49-F238E27FC236}">
              <a16:creationId xmlns:a16="http://schemas.microsoft.com/office/drawing/2014/main" id="{276DD8AB-82FC-4C6B-8ACB-EF04D92F037D}"/>
            </a:ext>
          </a:extLst>
        </xdr:cNvPr>
        <xdr:cNvSpPr/>
      </xdr:nvSpPr>
      <xdr:spPr>
        <a:xfrm>
          <a:off x="19904710" y="14537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417" name="フローチャート: 判断 416">
          <a:extLst>
            <a:ext uri="{FF2B5EF4-FFF2-40B4-BE49-F238E27FC236}">
              <a16:creationId xmlns:a16="http://schemas.microsoft.com/office/drawing/2014/main" id="{B1004491-6CC6-4AAD-B653-F47E061AA6C1}"/>
            </a:ext>
          </a:extLst>
        </xdr:cNvPr>
        <xdr:cNvSpPr/>
      </xdr:nvSpPr>
      <xdr:spPr>
        <a:xfrm>
          <a:off x="19161760" y="14560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418" name="フローチャート: 判断 417">
          <a:extLst>
            <a:ext uri="{FF2B5EF4-FFF2-40B4-BE49-F238E27FC236}">
              <a16:creationId xmlns:a16="http://schemas.microsoft.com/office/drawing/2014/main" id="{1910E9A0-9FC6-44E8-A836-13F10389003D}"/>
            </a:ext>
          </a:extLst>
        </xdr:cNvPr>
        <xdr:cNvSpPr/>
      </xdr:nvSpPr>
      <xdr:spPr>
        <a:xfrm>
          <a:off x="18345150" y="14547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419" name="フローチャート: 判断 418">
          <a:extLst>
            <a:ext uri="{FF2B5EF4-FFF2-40B4-BE49-F238E27FC236}">
              <a16:creationId xmlns:a16="http://schemas.microsoft.com/office/drawing/2014/main" id="{A88C1A89-F59A-476A-BB24-33E5FF9AB422}"/>
            </a:ext>
          </a:extLst>
        </xdr:cNvPr>
        <xdr:cNvSpPr/>
      </xdr:nvSpPr>
      <xdr:spPr>
        <a:xfrm>
          <a:off x="17547590" y="1456735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420" name="フローチャート: 判断 419">
          <a:extLst>
            <a:ext uri="{FF2B5EF4-FFF2-40B4-BE49-F238E27FC236}">
              <a16:creationId xmlns:a16="http://schemas.microsoft.com/office/drawing/2014/main" id="{959C5B34-8F56-49FC-BF6E-6728C3372C31}"/>
            </a:ext>
          </a:extLst>
        </xdr:cNvPr>
        <xdr:cNvSpPr/>
      </xdr:nvSpPr>
      <xdr:spPr>
        <a:xfrm>
          <a:off x="16761460" y="146206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44C8C9B2-A562-4C2D-A355-DD5A61B0205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8414B643-6E3F-4974-A610-77C87BC0932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E80E63D3-8894-406E-A55C-1320ADC59F1C}"/>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4" name="テキスト ボックス 423">
          <a:extLst>
            <a:ext uri="{FF2B5EF4-FFF2-40B4-BE49-F238E27FC236}">
              <a16:creationId xmlns:a16="http://schemas.microsoft.com/office/drawing/2014/main" id="{2E7C147E-F7E6-4D5D-B1C4-57025414925C}"/>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5" name="テキスト ボックス 424">
          <a:extLst>
            <a:ext uri="{FF2B5EF4-FFF2-40B4-BE49-F238E27FC236}">
              <a16:creationId xmlns:a16="http://schemas.microsoft.com/office/drawing/2014/main" id="{9D0F3050-AF79-446C-A21F-7CDF367B0CDA}"/>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138068</xdr:rowOff>
    </xdr:from>
    <xdr:to>
      <xdr:col>116</xdr:col>
      <xdr:colOff>114300</xdr:colOff>
      <xdr:row>86</xdr:row>
      <xdr:rowOff>68218</xdr:rowOff>
    </xdr:to>
    <xdr:sp macro="" textlink="">
      <xdr:nvSpPr>
        <xdr:cNvPr id="426" name="楕円 425">
          <a:extLst>
            <a:ext uri="{FF2B5EF4-FFF2-40B4-BE49-F238E27FC236}">
              <a16:creationId xmlns:a16="http://schemas.microsoft.com/office/drawing/2014/main" id="{85B38DBB-498A-48AB-820E-DD24555D459E}"/>
            </a:ext>
          </a:extLst>
        </xdr:cNvPr>
        <xdr:cNvSpPr/>
      </xdr:nvSpPr>
      <xdr:spPr>
        <a:xfrm>
          <a:off x="19904710" y="1470750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116495</xdr:rowOff>
    </xdr:from>
    <xdr:ext cx="469744" cy="259045"/>
    <xdr:sp macro="" textlink="">
      <xdr:nvSpPr>
        <xdr:cNvPr id="427" name="【消防施設】&#10;一人当たり面積該当値テキスト">
          <a:extLst>
            <a:ext uri="{FF2B5EF4-FFF2-40B4-BE49-F238E27FC236}">
              <a16:creationId xmlns:a16="http://schemas.microsoft.com/office/drawing/2014/main" id="{A3A6CC4C-C6B9-4B59-8942-10BAE6C17D13}"/>
            </a:ext>
          </a:extLst>
        </xdr:cNvPr>
        <xdr:cNvSpPr txBox="1"/>
      </xdr:nvSpPr>
      <xdr:spPr>
        <a:xfrm>
          <a:off x="19985990" y="146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142421</xdr:rowOff>
    </xdr:from>
    <xdr:to>
      <xdr:col>112</xdr:col>
      <xdr:colOff>38100</xdr:colOff>
      <xdr:row>86</xdr:row>
      <xdr:rowOff>72571</xdr:rowOff>
    </xdr:to>
    <xdr:sp macro="" textlink="">
      <xdr:nvSpPr>
        <xdr:cNvPr id="428" name="楕円 427">
          <a:extLst>
            <a:ext uri="{FF2B5EF4-FFF2-40B4-BE49-F238E27FC236}">
              <a16:creationId xmlns:a16="http://schemas.microsoft.com/office/drawing/2014/main" id="{0FAB6584-6D6B-4564-9BEE-B843DB4ABB90}"/>
            </a:ext>
          </a:extLst>
        </xdr:cNvPr>
        <xdr:cNvSpPr/>
      </xdr:nvSpPr>
      <xdr:spPr>
        <a:xfrm>
          <a:off x="19161760" y="147137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17418</xdr:rowOff>
    </xdr:from>
    <xdr:to>
      <xdr:col>116</xdr:col>
      <xdr:colOff>63500</xdr:colOff>
      <xdr:row>86</xdr:row>
      <xdr:rowOff>21771</xdr:rowOff>
    </xdr:to>
    <xdr:cxnSp macro="">
      <xdr:nvCxnSpPr>
        <xdr:cNvPr id="429" name="直線コネクタ 428">
          <a:extLst>
            <a:ext uri="{FF2B5EF4-FFF2-40B4-BE49-F238E27FC236}">
              <a16:creationId xmlns:a16="http://schemas.microsoft.com/office/drawing/2014/main" id="{E1E3901E-6C43-4EBA-9FFC-F579656FBA06}"/>
            </a:ext>
          </a:extLst>
        </xdr:cNvPr>
        <xdr:cNvCxnSpPr/>
      </xdr:nvCxnSpPr>
      <xdr:spPr>
        <a:xfrm flipV="1">
          <a:off x="19204940" y="1476592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143511</xdr:rowOff>
    </xdr:from>
    <xdr:to>
      <xdr:col>107</xdr:col>
      <xdr:colOff>101600</xdr:colOff>
      <xdr:row>86</xdr:row>
      <xdr:rowOff>73661</xdr:rowOff>
    </xdr:to>
    <xdr:sp macro="" textlink="">
      <xdr:nvSpPr>
        <xdr:cNvPr id="430" name="楕円 429">
          <a:extLst>
            <a:ext uri="{FF2B5EF4-FFF2-40B4-BE49-F238E27FC236}">
              <a16:creationId xmlns:a16="http://schemas.microsoft.com/office/drawing/2014/main" id="{A5A3F36A-8458-4100-B081-8FCE8F5833CF}"/>
            </a:ext>
          </a:extLst>
        </xdr:cNvPr>
        <xdr:cNvSpPr/>
      </xdr:nvSpPr>
      <xdr:spPr>
        <a:xfrm>
          <a:off x="18345150" y="147148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21771</xdr:rowOff>
    </xdr:from>
    <xdr:to>
      <xdr:col>111</xdr:col>
      <xdr:colOff>177800</xdr:colOff>
      <xdr:row>86</xdr:row>
      <xdr:rowOff>22861</xdr:rowOff>
    </xdr:to>
    <xdr:cxnSp macro="">
      <xdr:nvCxnSpPr>
        <xdr:cNvPr id="431" name="直線コネクタ 430">
          <a:extLst>
            <a:ext uri="{FF2B5EF4-FFF2-40B4-BE49-F238E27FC236}">
              <a16:creationId xmlns:a16="http://schemas.microsoft.com/office/drawing/2014/main" id="{6B165FB7-19F7-45E4-B4AD-265A22AD4732}"/>
            </a:ext>
          </a:extLst>
        </xdr:cNvPr>
        <xdr:cNvCxnSpPr/>
      </xdr:nvCxnSpPr>
      <xdr:spPr>
        <a:xfrm flipV="1">
          <a:off x="18399760" y="14762661"/>
          <a:ext cx="80518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146776</xdr:rowOff>
    </xdr:from>
    <xdr:to>
      <xdr:col>102</xdr:col>
      <xdr:colOff>165100</xdr:colOff>
      <xdr:row>86</xdr:row>
      <xdr:rowOff>76926</xdr:rowOff>
    </xdr:to>
    <xdr:sp macro="" textlink="">
      <xdr:nvSpPr>
        <xdr:cNvPr id="432" name="楕円 431">
          <a:extLst>
            <a:ext uri="{FF2B5EF4-FFF2-40B4-BE49-F238E27FC236}">
              <a16:creationId xmlns:a16="http://schemas.microsoft.com/office/drawing/2014/main" id="{E2DBD6FA-3A46-4E72-828D-AFB1770D59FF}"/>
            </a:ext>
          </a:extLst>
        </xdr:cNvPr>
        <xdr:cNvSpPr/>
      </xdr:nvSpPr>
      <xdr:spPr>
        <a:xfrm>
          <a:off x="17547590" y="1471812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22861</xdr:rowOff>
    </xdr:from>
    <xdr:to>
      <xdr:col>107</xdr:col>
      <xdr:colOff>50800</xdr:colOff>
      <xdr:row>86</xdr:row>
      <xdr:rowOff>26126</xdr:rowOff>
    </xdr:to>
    <xdr:cxnSp macro="">
      <xdr:nvCxnSpPr>
        <xdr:cNvPr id="433" name="直線コネクタ 432">
          <a:extLst>
            <a:ext uri="{FF2B5EF4-FFF2-40B4-BE49-F238E27FC236}">
              <a16:creationId xmlns:a16="http://schemas.microsoft.com/office/drawing/2014/main" id="{EA125619-A7DB-4016-B40C-2AB89029C091}"/>
            </a:ext>
          </a:extLst>
        </xdr:cNvPr>
        <xdr:cNvCxnSpPr/>
      </xdr:nvCxnSpPr>
      <xdr:spPr>
        <a:xfrm flipV="1">
          <a:off x="17602200" y="14763751"/>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151130</xdr:rowOff>
    </xdr:from>
    <xdr:to>
      <xdr:col>98</xdr:col>
      <xdr:colOff>38100</xdr:colOff>
      <xdr:row>86</xdr:row>
      <xdr:rowOff>81280</xdr:rowOff>
    </xdr:to>
    <xdr:sp macro="" textlink="">
      <xdr:nvSpPr>
        <xdr:cNvPr id="434" name="楕円 433">
          <a:extLst>
            <a:ext uri="{FF2B5EF4-FFF2-40B4-BE49-F238E27FC236}">
              <a16:creationId xmlns:a16="http://schemas.microsoft.com/office/drawing/2014/main" id="{518DA53D-D084-4BBC-863F-DC927CEADE93}"/>
            </a:ext>
          </a:extLst>
        </xdr:cNvPr>
        <xdr:cNvSpPr/>
      </xdr:nvSpPr>
      <xdr:spPr>
        <a:xfrm>
          <a:off x="16761460" y="14724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26126</xdr:rowOff>
    </xdr:from>
    <xdr:to>
      <xdr:col>102</xdr:col>
      <xdr:colOff>114300</xdr:colOff>
      <xdr:row>86</xdr:row>
      <xdr:rowOff>30480</xdr:rowOff>
    </xdr:to>
    <xdr:cxnSp macro="">
      <xdr:nvCxnSpPr>
        <xdr:cNvPr id="435" name="直線コネクタ 434">
          <a:extLst>
            <a:ext uri="{FF2B5EF4-FFF2-40B4-BE49-F238E27FC236}">
              <a16:creationId xmlns:a16="http://schemas.microsoft.com/office/drawing/2014/main" id="{1F166468-48B6-40E4-9B2C-5910425AC5A2}"/>
            </a:ext>
          </a:extLst>
        </xdr:cNvPr>
        <xdr:cNvCxnSpPr/>
      </xdr:nvCxnSpPr>
      <xdr:spPr>
        <a:xfrm flipV="1">
          <a:off x="16804640" y="14767016"/>
          <a:ext cx="797560" cy="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436" name="n_1aveValue【消防施設】&#10;一人当たり面積">
          <a:extLst>
            <a:ext uri="{FF2B5EF4-FFF2-40B4-BE49-F238E27FC236}">
              <a16:creationId xmlns:a16="http://schemas.microsoft.com/office/drawing/2014/main" id="{E4A43146-2123-4757-A41B-2D257796F04C}"/>
            </a:ext>
          </a:extLst>
        </xdr:cNvPr>
        <xdr:cNvSpPr txBox="1"/>
      </xdr:nvSpPr>
      <xdr:spPr>
        <a:xfrm>
          <a:off x="18982132" y="1433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437" name="n_2aveValue【消防施設】&#10;一人当たり面積">
          <a:extLst>
            <a:ext uri="{FF2B5EF4-FFF2-40B4-BE49-F238E27FC236}">
              <a16:creationId xmlns:a16="http://schemas.microsoft.com/office/drawing/2014/main" id="{D0AC7FE3-D974-49DE-988E-75CE95F57B2D}"/>
            </a:ext>
          </a:extLst>
        </xdr:cNvPr>
        <xdr:cNvSpPr txBox="1"/>
      </xdr:nvSpPr>
      <xdr:spPr>
        <a:xfrm>
          <a:off x="18182032" y="1432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438" name="n_3aveValue【消防施設】&#10;一人当たり面積">
          <a:extLst>
            <a:ext uri="{FF2B5EF4-FFF2-40B4-BE49-F238E27FC236}">
              <a16:creationId xmlns:a16="http://schemas.microsoft.com/office/drawing/2014/main" id="{EC5F098F-6517-4AC5-8E8D-8EA3FAD81B9F}"/>
            </a:ext>
          </a:extLst>
        </xdr:cNvPr>
        <xdr:cNvSpPr txBox="1"/>
      </xdr:nvSpPr>
      <xdr:spPr>
        <a:xfrm>
          <a:off x="17384472" y="1433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439" name="n_4aveValue【消防施設】&#10;一人当たり面積">
          <a:extLst>
            <a:ext uri="{FF2B5EF4-FFF2-40B4-BE49-F238E27FC236}">
              <a16:creationId xmlns:a16="http://schemas.microsoft.com/office/drawing/2014/main" id="{5FF4996A-9B89-4407-8B8C-434B1351AA61}"/>
            </a:ext>
          </a:extLst>
        </xdr:cNvPr>
        <xdr:cNvSpPr txBox="1"/>
      </xdr:nvSpPr>
      <xdr:spPr>
        <a:xfrm>
          <a:off x="16588817" y="1439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63698</xdr:rowOff>
    </xdr:from>
    <xdr:ext cx="469744" cy="259045"/>
    <xdr:sp macro="" textlink="">
      <xdr:nvSpPr>
        <xdr:cNvPr id="440" name="n_1mainValue【消防施設】&#10;一人当たり面積">
          <a:extLst>
            <a:ext uri="{FF2B5EF4-FFF2-40B4-BE49-F238E27FC236}">
              <a16:creationId xmlns:a16="http://schemas.microsoft.com/office/drawing/2014/main" id="{64FB18F0-90DE-4360-A6C3-86CEBBA2544A}"/>
            </a:ext>
          </a:extLst>
        </xdr:cNvPr>
        <xdr:cNvSpPr txBox="1"/>
      </xdr:nvSpPr>
      <xdr:spPr>
        <a:xfrm>
          <a:off x="18982132" y="148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64788</xdr:rowOff>
    </xdr:from>
    <xdr:ext cx="469744" cy="259045"/>
    <xdr:sp macro="" textlink="">
      <xdr:nvSpPr>
        <xdr:cNvPr id="441" name="n_2mainValue【消防施設】&#10;一人当たり面積">
          <a:extLst>
            <a:ext uri="{FF2B5EF4-FFF2-40B4-BE49-F238E27FC236}">
              <a16:creationId xmlns:a16="http://schemas.microsoft.com/office/drawing/2014/main" id="{223C3EBA-5C27-4E08-8403-B4257884E2DF}"/>
            </a:ext>
          </a:extLst>
        </xdr:cNvPr>
        <xdr:cNvSpPr txBox="1"/>
      </xdr:nvSpPr>
      <xdr:spPr>
        <a:xfrm>
          <a:off x="18182032" y="1480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68053</xdr:rowOff>
    </xdr:from>
    <xdr:ext cx="469744" cy="259045"/>
    <xdr:sp macro="" textlink="">
      <xdr:nvSpPr>
        <xdr:cNvPr id="442" name="n_3mainValue【消防施設】&#10;一人当たり面積">
          <a:extLst>
            <a:ext uri="{FF2B5EF4-FFF2-40B4-BE49-F238E27FC236}">
              <a16:creationId xmlns:a16="http://schemas.microsoft.com/office/drawing/2014/main" id="{DB5F6F82-7156-4B9C-A1A4-8575361453C7}"/>
            </a:ext>
          </a:extLst>
        </xdr:cNvPr>
        <xdr:cNvSpPr txBox="1"/>
      </xdr:nvSpPr>
      <xdr:spPr>
        <a:xfrm>
          <a:off x="17384472" y="1481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72407</xdr:rowOff>
    </xdr:from>
    <xdr:ext cx="469744" cy="259045"/>
    <xdr:sp macro="" textlink="">
      <xdr:nvSpPr>
        <xdr:cNvPr id="443" name="n_4mainValue【消防施設】&#10;一人当たり面積">
          <a:extLst>
            <a:ext uri="{FF2B5EF4-FFF2-40B4-BE49-F238E27FC236}">
              <a16:creationId xmlns:a16="http://schemas.microsoft.com/office/drawing/2014/main" id="{E678EC5C-FF53-4C2D-B7E5-62164AB242FD}"/>
            </a:ext>
          </a:extLst>
        </xdr:cNvPr>
        <xdr:cNvSpPr txBox="1"/>
      </xdr:nvSpPr>
      <xdr:spPr>
        <a:xfrm>
          <a:off x="1658881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4" name="正方形/長方形 443">
          <a:extLst>
            <a:ext uri="{FF2B5EF4-FFF2-40B4-BE49-F238E27FC236}">
              <a16:creationId xmlns:a16="http://schemas.microsoft.com/office/drawing/2014/main" id="{0A562CDF-F82F-45CB-93B3-56A0D1DBFD9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5" name="正方形/長方形 444">
          <a:extLst>
            <a:ext uri="{FF2B5EF4-FFF2-40B4-BE49-F238E27FC236}">
              <a16:creationId xmlns:a16="http://schemas.microsoft.com/office/drawing/2014/main" id="{053B5B7B-0B81-42AA-AF59-A321B5CF444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6" name="正方形/長方形 445">
          <a:extLst>
            <a:ext uri="{FF2B5EF4-FFF2-40B4-BE49-F238E27FC236}">
              <a16:creationId xmlns:a16="http://schemas.microsoft.com/office/drawing/2014/main" id="{CDECF84B-E5BE-49F2-9A9D-6DE1FD04373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7" name="正方形/長方形 446">
          <a:extLst>
            <a:ext uri="{FF2B5EF4-FFF2-40B4-BE49-F238E27FC236}">
              <a16:creationId xmlns:a16="http://schemas.microsoft.com/office/drawing/2014/main" id="{68D1BB23-BA55-4361-A1D8-B3844288E47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8" name="正方形/長方形 447">
          <a:extLst>
            <a:ext uri="{FF2B5EF4-FFF2-40B4-BE49-F238E27FC236}">
              <a16:creationId xmlns:a16="http://schemas.microsoft.com/office/drawing/2014/main" id="{D3F2620A-F5DA-4441-8E66-74EEB7E4E5A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9" name="正方形/長方形 448">
          <a:extLst>
            <a:ext uri="{FF2B5EF4-FFF2-40B4-BE49-F238E27FC236}">
              <a16:creationId xmlns:a16="http://schemas.microsoft.com/office/drawing/2014/main" id="{2CE85F48-AD01-4C6C-8336-B84D24F4C29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0" name="正方形/長方形 449">
          <a:extLst>
            <a:ext uri="{FF2B5EF4-FFF2-40B4-BE49-F238E27FC236}">
              <a16:creationId xmlns:a16="http://schemas.microsoft.com/office/drawing/2014/main" id="{13905403-B32B-49ED-A217-0EB53A97B90C}"/>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1" name="正方形/長方形 450">
          <a:extLst>
            <a:ext uri="{FF2B5EF4-FFF2-40B4-BE49-F238E27FC236}">
              <a16:creationId xmlns:a16="http://schemas.microsoft.com/office/drawing/2014/main" id="{1CB97163-86C7-4B50-A198-45CD6A20B58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2" name="テキスト ボックス 451">
          <a:extLst>
            <a:ext uri="{FF2B5EF4-FFF2-40B4-BE49-F238E27FC236}">
              <a16:creationId xmlns:a16="http://schemas.microsoft.com/office/drawing/2014/main" id="{9AE7BECC-6633-40A0-859D-B0E50DFAC39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3" name="直線コネクタ 452">
          <a:extLst>
            <a:ext uri="{FF2B5EF4-FFF2-40B4-BE49-F238E27FC236}">
              <a16:creationId xmlns:a16="http://schemas.microsoft.com/office/drawing/2014/main" id="{462102DC-175A-4628-9098-DAF1A282E46D}"/>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4" name="テキスト ボックス 453">
          <a:extLst>
            <a:ext uri="{FF2B5EF4-FFF2-40B4-BE49-F238E27FC236}">
              <a16:creationId xmlns:a16="http://schemas.microsoft.com/office/drawing/2014/main" id="{DA370FE2-EF82-47B3-8AF2-6D6A6BC4355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55" name="直線コネクタ 454">
          <a:extLst>
            <a:ext uri="{FF2B5EF4-FFF2-40B4-BE49-F238E27FC236}">
              <a16:creationId xmlns:a16="http://schemas.microsoft.com/office/drawing/2014/main" id="{28762C8C-45A6-4FFD-B566-436E0C082161}"/>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56" name="テキスト ボックス 455">
          <a:extLst>
            <a:ext uri="{FF2B5EF4-FFF2-40B4-BE49-F238E27FC236}">
              <a16:creationId xmlns:a16="http://schemas.microsoft.com/office/drawing/2014/main" id="{54F84740-8782-41CA-9069-FA6DEBEE3553}"/>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57" name="直線コネクタ 456">
          <a:extLst>
            <a:ext uri="{FF2B5EF4-FFF2-40B4-BE49-F238E27FC236}">
              <a16:creationId xmlns:a16="http://schemas.microsoft.com/office/drawing/2014/main" id="{24841CE0-4F8B-4605-BCBD-952153A25146}"/>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58" name="テキスト ボックス 457">
          <a:extLst>
            <a:ext uri="{FF2B5EF4-FFF2-40B4-BE49-F238E27FC236}">
              <a16:creationId xmlns:a16="http://schemas.microsoft.com/office/drawing/2014/main" id="{9A5CA437-DCCA-4C29-B837-3ED7CEB42BAD}"/>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59" name="直線コネクタ 458">
          <a:extLst>
            <a:ext uri="{FF2B5EF4-FFF2-40B4-BE49-F238E27FC236}">
              <a16:creationId xmlns:a16="http://schemas.microsoft.com/office/drawing/2014/main" id="{E52D8D39-FC26-446C-A028-6D500456EEB8}"/>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60" name="テキスト ボックス 459">
          <a:extLst>
            <a:ext uri="{FF2B5EF4-FFF2-40B4-BE49-F238E27FC236}">
              <a16:creationId xmlns:a16="http://schemas.microsoft.com/office/drawing/2014/main" id="{F1FE0AEE-AE79-499A-871C-FDB2410285A1}"/>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61" name="直線コネクタ 460">
          <a:extLst>
            <a:ext uri="{FF2B5EF4-FFF2-40B4-BE49-F238E27FC236}">
              <a16:creationId xmlns:a16="http://schemas.microsoft.com/office/drawing/2014/main" id="{8614855C-BA03-40C7-8152-9513F0672DFB}"/>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62" name="テキスト ボックス 461">
          <a:extLst>
            <a:ext uri="{FF2B5EF4-FFF2-40B4-BE49-F238E27FC236}">
              <a16:creationId xmlns:a16="http://schemas.microsoft.com/office/drawing/2014/main" id="{08D7190F-6EAC-428B-BEB6-463B828A21F5}"/>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63" name="直線コネクタ 462">
          <a:extLst>
            <a:ext uri="{FF2B5EF4-FFF2-40B4-BE49-F238E27FC236}">
              <a16:creationId xmlns:a16="http://schemas.microsoft.com/office/drawing/2014/main" id="{97F31E04-B937-44A7-91ED-A32C98429097}"/>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64" name="テキスト ボックス 463">
          <a:extLst>
            <a:ext uri="{FF2B5EF4-FFF2-40B4-BE49-F238E27FC236}">
              <a16:creationId xmlns:a16="http://schemas.microsoft.com/office/drawing/2014/main" id="{B67B12D0-E469-4212-BE7A-F8AA515591F9}"/>
            </a:ext>
          </a:extLst>
        </xdr:cNvPr>
        <xdr:cNvSpPr txBox="1"/>
      </xdr:nvSpPr>
      <xdr:spPr>
        <a:xfrm>
          <a:off x="1090500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id="{BA591A74-88C8-4654-A4D9-A9A603946EF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id="{63954E54-1399-4AE3-A85A-4F67A218613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67" name="直線コネクタ 466">
          <a:extLst>
            <a:ext uri="{FF2B5EF4-FFF2-40B4-BE49-F238E27FC236}">
              <a16:creationId xmlns:a16="http://schemas.microsoft.com/office/drawing/2014/main" id="{49A5A2A7-FD4D-4915-AB04-1AA00761B01D}"/>
            </a:ext>
          </a:extLst>
        </xdr:cNvPr>
        <xdr:cNvCxnSpPr/>
      </xdr:nvCxnSpPr>
      <xdr:spPr>
        <a:xfrm flipV="1">
          <a:off x="14703424" y="17145000"/>
          <a:ext cx="0" cy="126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68" name="【庁舎】&#10;有形固定資産減価償却率最小値テキスト">
          <a:extLst>
            <a:ext uri="{FF2B5EF4-FFF2-40B4-BE49-F238E27FC236}">
              <a16:creationId xmlns:a16="http://schemas.microsoft.com/office/drawing/2014/main" id="{C18B1148-ADDC-4443-BB35-1A0E46624761}"/>
            </a:ext>
          </a:extLst>
        </xdr:cNvPr>
        <xdr:cNvSpPr txBox="1"/>
      </xdr:nvSpPr>
      <xdr:spPr>
        <a:xfrm>
          <a:off x="1474216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69" name="直線コネクタ 468">
          <a:extLst>
            <a:ext uri="{FF2B5EF4-FFF2-40B4-BE49-F238E27FC236}">
              <a16:creationId xmlns:a16="http://schemas.microsoft.com/office/drawing/2014/main" id="{91B07D5D-8E60-40E8-BDEC-BF066683AD5B}"/>
            </a:ext>
          </a:extLst>
        </xdr:cNvPr>
        <xdr:cNvCxnSpPr/>
      </xdr:nvCxnSpPr>
      <xdr:spPr>
        <a:xfrm>
          <a:off x="14611350" y="1841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70" name="【庁舎】&#10;有形固定資産減価償却率最大値テキスト">
          <a:extLst>
            <a:ext uri="{FF2B5EF4-FFF2-40B4-BE49-F238E27FC236}">
              <a16:creationId xmlns:a16="http://schemas.microsoft.com/office/drawing/2014/main" id="{31FA6E9F-941C-4345-B7E8-7C0DAB99B4C0}"/>
            </a:ext>
          </a:extLst>
        </xdr:cNvPr>
        <xdr:cNvSpPr txBox="1"/>
      </xdr:nvSpPr>
      <xdr:spPr>
        <a:xfrm>
          <a:off x="14742160" y="1692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71" name="直線コネクタ 470">
          <a:extLst>
            <a:ext uri="{FF2B5EF4-FFF2-40B4-BE49-F238E27FC236}">
              <a16:creationId xmlns:a16="http://schemas.microsoft.com/office/drawing/2014/main" id="{7FDF2BE8-847F-4943-8349-4D700585C98B}"/>
            </a:ext>
          </a:extLst>
        </xdr:cNvPr>
        <xdr:cNvCxnSpPr/>
      </xdr:nvCxnSpPr>
      <xdr:spPr>
        <a:xfrm>
          <a:off x="14611350" y="1714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472" name="【庁舎】&#10;有形固定資産減価償却率平均値テキスト">
          <a:extLst>
            <a:ext uri="{FF2B5EF4-FFF2-40B4-BE49-F238E27FC236}">
              <a16:creationId xmlns:a16="http://schemas.microsoft.com/office/drawing/2014/main" id="{B53BA3EA-12A7-4DB9-9C67-22D207468965}"/>
            </a:ext>
          </a:extLst>
        </xdr:cNvPr>
        <xdr:cNvSpPr txBox="1"/>
      </xdr:nvSpPr>
      <xdr:spPr>
        <a:xfrm>
          <a:off x="1474216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473" name="フローチャート: 判断 472">
          <a:extLst>
            <a:ext uri="{FF2B5EF4-FFF2-40B4-BE49-F238E27FC236}">
              <a16:creationId xmlns:a16="http://schemas.microsoft.com/office/drawing/2014/main" id="{4C003F49-E880-4A30-9E28-8D4D76518950}"/>
            </a:ext>
          </a:extLst>
        </xdr:cNvPr>
        <xdr:cNvSpPr/>
      </xdr:nvSpPr>
      <xdr:spPr>
        <a:xfrm>
          <a:off x="14649450" y="1771649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474" name="フローチャート: 判断 473">
          <a:extLst>
            <a:ext uri="{FF2B5EF4-FFF2-40B4-BE49-F238E27FC236}">
              <a16:creationId xmlns:a16="http://schemas.microsoft.com/office/drawing/2014/main" id="{1C994B2C-A2DD-40CB-BD48-0F484E40ABD7}"/>
            </a:ext>
          </a:extLst>
        </xdr:cNvPr>
        <xdr:cNvSpPr/>
      </xdr:nvSpPr>
      <xdr:spPr>
        <a:xfrm>
          <a:off x="13887450" y="177082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475" name="フローチャート: 判断 474">
          <a:extLst>
            <a:ext uri="{FF2B5EF4-FFF2-40B4-BE49-F238E27FC236}">
              <a16:creationId xmlns:a16="http://schemas.microsoft.com/office/drawing/2014/main" id="{BB3A3EB1-615F-4463-9994-097E7AB59ECF}"/>
            </a:ext>
          </a:extLst>
        </xdr:cNvPr>
        <xdr:cNvSpPr/>
      </xdr:nvSpPr>
      <xdr:spPr>
        <a:xfrm>
          <a:off x="13089890" y="177057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476" name="フローチャート: 判断 475">
          <a:extLst>
            <a:ext uri="{FF2B5EF4-FFF2-40B4-BE49-F238E27FC236}">
              <a16:creationId xmlns:a16="http://schemas.microsoft.com/office/drawing/2014/main" id="{7A8599BA-A01A-4F5D-B4F8-CE3A34025743}"/>
            </a:ext>
          </a:extLst>
        </xdr:cNvPr>
        <xdr:cNvSpPr/>
      </xdr:nvSpPr>
      <xdr:spPr>
        <a:xfrm>
          <a:off x="12303760" y="177507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477" name="フローチャート: 判断 476">
          <a:extLst>
            <a:ext uri="{FF2B5EF4-FFF2-40B4-BE49-F238E27FC236}">
              <a16:creationId xmlns:a16="http://schemas.microsoft.com/office/drawing/2014/main" id="{67915D2F-BC16-49B2-83CA-189C4266738F}"/>
            </a:ext>
          </a:extLst>
        </xdr:cNvPr>
        <xdr:cNvSpPr/>
      </xdr:nvSpPr>
      <xdr:spPr>
        <a:xfrm>
          <a:off x="11487150" y="17781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39CFBEF2-5462-4206-8E01-1B695C150AC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BFE0CCA3-3648-4D6D-A009-CDA19513150B}"/>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78378F85-BACC-463A-A317-396B10AFF20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D469F575-6300-4D88-88C3-021B3725EF2F}"/>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BA533EA1-23B6-415A-ABC2-70339857F10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161289</xdr:rowOff>
    </xdr:from>
    <xdr:to>
      <xdr:col>85</xdr:col>
      <xdr:colOff>177800</xdr:colOff>
      <xdr:row>107</xdr:row>
      <xdr:rowOff>91439</xdr:rowOff>
    </xdr:to>
    <xdr:sp macro="" textlink="">
      <xdr:nvSpPr>
        <xdr:cNvPr id="483" name="楕円 482">
          <a:extLst>
            <a:ext uri="{FF2B5EF4-FFF2-40B4-BE49-F238E27FC236}">
              <a16:creationId xmlns:a16="http://schemas.microsoft.com/office/drawing/2014/main" id="{C394E7BF-0C35-4E46-A241-B5B3D9F97838}"/>
            </a:ext>
          </a:extLst>
        </xdr:cNvPr>
        <xdr:cNvSpPr/>
      </xdr:nvSpPr>
      <xdr:spPr>
        <a:xfrm>
          <a:off x="14649450" y="1833689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76216</xdr:rowOff>
    </xdr:from>
    <xdr:ext cx="405111" cy="259045"/>
    <xdr:sp macro="" textlink="">
      <xdr:nvSpPr>
        <xdr:cNvPr id="484" name="【庁舎】&#10;有形固定資産減価償却率該当値テキスト">
          <a:extLst>
            <a:ext uri="{FF2B5EF4-FFF2-40B4-BE49-F238E27FC236}">
              <a16:creationId xmlns:a16="http://schemas.microsoft.com/office/drawing/2014/main" id="{0F2465A6-0BB5-43A9-8453-A1B4FD745E03}"/>
            </a:ext>
          </a:extLst>
        </xdr:cNvPr>
        <xdr:cNvSpPr txBox="1"/>
      </xdr:nvSpPr>
      <xdr:spPr>
        <a:xfrm>
          <a:off x="14742160" y="1824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160020</xdr:rowOff>
    </xdr:from>
    <xdr:to>
      <xdr:col>81</xdr:col>
      <xdr:colOff>101600</xdr:colOff>
      <xdr:row>107</xdr:row>
      <xdr:rowOff>90170</xdr:rowOff>
    </xdr:to>
    <xdr:sp macro="" textlink="">
      <xdr:nvSpPr>
        <xdr:cNvPr id="485" name="楕円 484">
          <a:extLst>
            <a:ext uri="{FF2B5EF4-FFF2-40B4-BE49-F238E27FC236}">
              <a16:creationId xmlns:a16="http://schemas.microsoft.com/office/drawing/2014/main" id="{4346B4B0-6CA1-4825-97D6-DF693B9EC5A0}"/>
            </a:ext>
          </a:extLst>
        </xdr:cNvPr>
        <xdr:cNvSpPr/>
      </xdr:nvSpPr>
      <xdr:spPr>
        <a:xfrm>
          <a:off x="13887450" y="183356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39370</xdr:rowOff>
    </xdr:from>
    <xdr:to>
      <xdr:col>85</xdr:col>
      <xdr:colOff>127000</xdr:colOff>
      <xdr:row>107</xdr:row>
      <xdr:rowOff>40639</xdr:rowOff>
    </xdr:to>
    <xdr:cxnSp macro="">
      <xdr:nvCxnSpPr>
        <xdr:cNvPr id="486" name="直線コネクタ 485">
          <a:extLst>
            <a:ext uri="{FF2B5EF4-FFF2-40B4-BE49-F238E27FC236}">
              <a16:creationId xmlns:a16="http://schemas.microsoft.com/office/drawing/2014/main" id="{C55FFF34-C9BB-47C7-ADD4-058D9E1AB841}"/>
            </a:ext>
          </a:extLst>
        </xdr:cNvPr>
        <xdr:cNvCxnSpPr/>
      </xdr:nvCxnSpPr>
      <xdr:spPr>
        <a:xfrm>
          <a:off x="13942060" y="18384520"/>
          <a:ext cx="762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157480</xdr:rowOff>
    </xdr:from>
    <xdr:to>
      <xdr:col>76</xdr:col>
      <xdr:colOff>165100</xdr:colOff>
      <xdr:row>107</xdr:row>
      <xdr:rowOff>87630</xdr:rowOff>
    </xdr:to>
    <xdr:sp macro="" textlink="">
      <xdr:nvSpPr>
        <xdr:cNvPr id="487" name="楕円 486">
          <a:extLst>
            <a:ext uri="{FF2B5EF4-FFF2-40B4-BE49-F238E27FC236}">
              <a16:creationId xmlns:a16="http://schemas.microsoft.com/office/drawing/2014/main" id="{CEB0657C-B498-448A-A2C5-9E276A57B605}"/>
            </a:ext>
          </a:extLst>
        </xdr:cNvPr>
        <xdr:cNvSpPr/>
      </xdr:nvSpPr>
      <xdr:spPr>
        <a:xfrm>
          <a:off x="13089890" y="183330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36830</xdr:rowOff>
    </xdr:from>
    <xdr:to>
      <xdr:col>81</xdr:col>
      <xdr:colOff>50800</xdr:colOff>
      <xdr:row>107</xdr:row>
      <xdr:rowOff>39370</xdr:rowOff>
    </xdr:to>
    <xdr:cxnSp macro="">
      <xdr:nvCxnSpPr>
        <xdr:cNvPr id="488" name="直線コネクタ 487">
          <a:extLst>
            <a:ext uri="{FF2B5EF4-FFF2-40B4-BE49-F238E27FC236}">
              <a16:creationId xmlns:a16="http://schemas.microsoft.com/office/drawing/2014/main" id="{98EADBBD-FA33-4D57-A4D3-5A35DB703D70}"/>
            </a:ext>
          </a:extLst>
        </xdr:cNvPr>
        <xdr:cNvCxnSpPr/>
      </xdr:nvCxnSpPr>
      <xdr:spPr>
        <a:xfrm>
          <a:off x="13144500" y="18381980"/>
          <a:ext cx="79756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156211</xdr:rowOff>
    </xdr:from>
    <xdr:to>
      <xdr:col>72</xdr:col>
      <xdr:colOff>38100</xdr:colOff>
      <xdr:row>107</xdr:row>
      <xdr:rowOff>86361</xdr:rowOff>
    </xdr:to>
    <xdr:sp macro="" textlink="">
      <xdr:nvSpPr>
        <xdr:cNvPr id="489" name="楕円 488">
          <a:extLst>
            <a:ext uri="{FF2B5EF4-FFF2-40B4-BE49-F238E27FC236}">
              <a16:creationId xmlns:a16="http://schemas.microsoft.com/office/drawing/2014/main" id="{EAC4CA2B-5EF8-46DB-9300-410D3B6B5107}"/>
            </a:ext>
          </a:extLst>
        </xdr:cNvPr>
        <xdr:cNvSpPr/>
      </xdr:nvSpPr>
      <xdr:spPr>
        <a:xfrm>
          <a:off x="12303760" y="183318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35561</xdr:rowOff>
    </xdr:from>
    <xdr:to>
      <xdr:col>76</xdr:col>
      <xdr:colOff>114300</xdr:colOff>
      <xdr:row>107</xdr:row>
      <xdr:rowOff>36830</xdr:rowOff>
    </xdr:to>
    <xdr:cxnSp macro="">
      <xdr:nvCxnSpPr>
        <xdr:cNvPr id="490" name="直線コネクタ 489">
          <a:extLst>
            <a:ext uri="{FF2B5EF4-FFF2-40B4-BE49-F238E27FC236}">
              <a16:creationId xmlns:a16="http://schemas.microsoft.com/office/drawing/2014/main" id="{5B5E2732-B49B-462B-8FC4-BA5F1A4B5C81}"/>
            </a:ext>
          </a:extLst>
        </xdr:cNvPr>
        <xdr:cNvCxnSpPr/>
      </xdr:nvCxnSpPr>
      <xdr:spPr>
        <a:xfrm>
          <a:off x="12346940" y="18380711"/>
          <a:ext cx="79756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161289</xdr:rowOff>
    </xdr:from>
    <xdr:to>
      <xdr:col>67</xdr:col>
      <xdr:colOff>101600</xdr:colOff>
      <xdr:row>107</xdr:row>
      <xdr:rowOff>91439</xdr:rowOff>
    </xdr:to>
    <xdr:sp macro="" textlink="">
      <xdr:nvSpPr>
        <xdr:cNvPr id="491" name="楕円 490">
          <a:extLst>
            <a:ext uri="{FF2B5EF4-FFF2-40B4-BE49-F238E27FC236}">
              <a16:creationId xmlns:a16="http://schemas.microsoft.com/office/drawing/2014/main" id="{8653CFF7-CE0C-4147-A9BB-C9C5AB0744C1}"/>
            </a:ext>
          </a:extLst>
        </xdr:cNvPr>
        <xdr:cNvSpPr/>
      </xdr:nvSpPr>
      <xdr:spPr>
        <a:xfrm>
          <a:off x="11487150" y="1833689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35561</xdr:rowOff>
    </xdr:from>
    <xdr:to>
      <xdr:col>71</xdr:col>
      <xdr:colOff>177800</xdr:colOff>
      <xdr:row>107</xdr:row>
      <xdr:rowOff>40639</xdr:rowOff>
    </xdr:to>
    <xdr:cxnSp macro="">
      <xdr:nvCxnSpPr>
        <xdr:cNvPr id="492" name="直線コネクタ 491">
          <a:extLst>
            <a:ext uri="{FF2B5EF4-FFF2-40B4-BE49-F238E27FC236}">
              <a16:creationId xmlns:a16="http://schemas.microsoft.com/office/drawing/2014/main" id="{00580F82-5AE6-41AB-B897-B52F63B116A6}"/>
            </a:ext>
          </a:extLst>
        </xdr:cNvPr>
        <xdr:cNvCxnSpPr/>
      </xdr:nvCxnSpPr>
      <xdr:spPr>
        <a:xfrm flipV="1">
          <a:off x="11541760" y="18380711"/>
          <a:ext cx="80518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493" name="n_1aveValue【庁舎】&#10;有形固定資産減価償却率">
          <a:extLst>
            <a:ext uri="{FF2B5EF4-FFF2-40B4-BE49-F238E27FC236}">
              <a16:creationId xmlns:a16="http://schemas.microsoft.com/office/drawing/2014/main" id="{FF8069B7-3E94-49E2-9C0A-FD4DCD2B19D3}"/>
            </a:ext>
          </a:extLst>
        </xdr:cNvPr>
        <xdr:cNvSpPr txBox="1"/>
      </xdr:nvSpPr>
      <xdr:spPr>
        <a:xfrm>
          <a:off x="13738234" y="1748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494" name="n_2aveValue【庁舎】&#10;有形固定資産減価償却率">
          <a:extLst>
            <a:ext uri="{FF2B5EF4-FFF2-40B4-BE49-F238E27FC236}">
              <a16:creationId xmlns:a16="http://schemas.microsoft.com/office/drawing/2014/main" id="{DC491DB8-F07D-4366-9719-85F2D9FD255D}"/>
            </a:ext>
          </a:extLst>
        </xdr:cNvPr>
        <xdr:cNvSpPr txBox="1"/>
      </xdr:nvSpPr>
      <xdr:spPr>
        <a:xfrm>
          <a:off x="1295718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495" name="n_3aveValue【庁舎】&#10;有形固定資産減価償却率">
          <a:extLst>
            <a:ext uri="{FF2B5EF4-FFF2-40B4-BE49-F238E27FC236}">
              <a16:creationId xmlns:a16="http://schemas.microsoft.com/office/drawing/2014/main" id="{C1F6A897-E954-485B-9608-B0D25B8EA385}"/>
            </a:ext>
          </a:extLst>
        </xdr:cNvPr>
        <xdr:cNvSpPr txBox="1"/>
      </xdr:nvSpPr>
      <xdr:spPr>
        <a:xfrm>
          <a:off x="1217105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496" name="n_4aveValue【庁舎】&#10;有形固定資産減価償却率">
          <a:extLst>
            <a:ext uri="{FF2B5EF4-FFF2-40B4-BE49-F238E27FC236}">
              <a16:creationId xmlns:a16="http://schemas.microsoft.com/office/drawing/2014/main" id="{C0150DB3-6D98-4DA8-883C-912F0EB78B60}"/>
            </a:ext>
          </a:extLst>
        </xdr:cNvPr>
        <xdr:cNvSpPr txBox="1"/>
      </xdr:nvSpPr>
      <xdr:spPr>
        <a:xfrm>
          <a:off x="11354444" y="1755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81297</xdr:rowOff>
    </xdr:from>
    <xdr:ext cx="405111" cy="259045"/>
    <xdr:sp macro="" textlink="">
      <xdr:nvSpPr>
        <xdr:cNvPr id="497" name="n_1mainValue【庁舎】&#10;有形固定資産減価償却率">
          <a:extLst>
            <a:ext uri="{FF2B5EF4-FFF2-40B4-BE49-F238E27FC236}">
              <a16:creationId xmlns:a16="http://schemas.microsoft.com/office/drawing/2014/main" id="{B2498214-C2E4-481A-96F7-300DFC3A6D43}"/>
            </a:ext>
          </a:extLst>
        </xdr:cNvPr>
        <xdr:cNvSpPr txBox="1"/>
      </xdr:nvSpPr>
      <xdr:spPr>
        <a:xfrm>
          <a:off x="13738234" y="184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78757</xdr:rowOff>
    </xdr:from>
    <xdr:ext cx="405111" cy="259045"/>
    <xdr:sp macro="" textlink="">
      <xdr:nvSpPr>
        <xdr:cNvPr id="498" name="n_2mainValue【庁舎】&#10;有形固定資産減価償却率">
          <a:extLst>
            <a:ext uri="{FF2B5EF4-FFF2-40B4-BE49-F238E27FC236}">
              <a16:creationId xmlns:a16="http://schemas.microsoft.com/office/drawing/2014/main" id="{B9ABE398-5CD7-4756-A5AB-8E267BA86A72}"/>
            </a:ext>
          </a:extLst>
        </xdr:cNvPr>
        <xdr:cNvSpPr txBox="1"/>
      </xdr:nvSpPr>
      <xdr:spPr>
        <a:xfrm>
          <a:off x="12957184" y="1842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77488</xdr:rowOff>
    </xdr:from>
    <xdr:ext cx="405111" cy="259045"/>
    <xdr:sp macro="" textlink="">
      <xdr:nvSpPr>
        <xdr:cNvPr id="499" name="n_3mainValue【庁舎】&#10;有形固定資産減価償却率">
          <a:extLst>
            <a:ext uri="{FF2B5EF4-FFF2-40B4-BE49-F238E27FC236}">
              <a16:creationId xmlns:a16="http://schemas.microsoft.com/office/drawing/2014/main" id="{67B568D0-7116-4B0C-941E-020720C86588}"/>
            </a:ext>
          </a:extLst>
        </xdr:cNvPr>
        <xdr:cNvSpPr txBox="1"/>
      </xdr:nvSpPr>
      <xdr:spPr>
        <a:xfrm>
          <a:off x="12171054" y="1842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82566</xdr:rowOff>
    </xdr:from>
    <xdr:ext cx="405111" cy="259045"/>
    <xdr:sp macro="" textlink="">
      <xdr:nvSpPr>
        <xdr:cNvPr id="500" name="n_4mainValue【庁舎】&#10;有形固定資産減価償却率">
          <a:extLst>
            <a:ext uri="{FF2B5EF4-FFF2-40B4-BE49-F238E27FC236}">
              <a16:creationId xmlns:a16="http://schemas.microsoft.com/office/drawing/2014/main" id="{711CDCB3-2F16-4EF1-A888-C6061E9E2A3D}"/>
            </a:ext>
          </a:extLst>
        </xdr:cNvPr>
        <xdr:cNvSpPr txBox="1"/>
      </xdr:nvSpPr>
      <xdr:spPr>
        <a:xfrm>
          <a:off x="11354444" y="1842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id="{9E36CDAA-7BB8-455B-AE9F-537B793E654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id="{DABF9AB4-292A-49CA-86AA-B6350EC1C3E7}"/>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id="{00458943-1B34-45B7-937C-F1C52695EE4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id="{4620FBAD-D617-4A79-A40E-2AA72C019C6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id="{461811E3-18B7-44EC-947A-36C9E0ADE72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id="{7F15F572-1F27-4794-BFFD-89A9F1DC625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id="{506EC87F-255C-486A-A3C6-7D12138B7C2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id="{B1C836F8-0E05-446F-BC9F-A3780277801D}"/>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id="{864470EC-3B71-4D3F-BA92-C907F983CE7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id="{5C2A9880-1324-4D75-8E64-F7DC7938D21D}"/>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11" name="直線コネクタ 510">
          <a:extLst>
            <a:ext uri="{FF2B5EF4-FFF2-40B4-BE49-F238E27FC236}">
              <a16:creationId xmlns:a16="http://schemas.microsoft.com/office/drawing/2014/main" id="{54F44837-5668-40FB-A1CF-6C37DBF43B15}"/>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2" name="テキスト ボックス 511">
          <a:extLst>
            <a:ext uri="{FF2B5EF4-FFF2-40B4-BE49-F238E27FC236}">
              <a16:creationId xmlns:a16="http://schemas.microsoft.com/office/drawing/2014/main" id="{127217F2-4768-498E-8D0F-9982E78626A3}"/>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3" name="直線コネクタ 512">
          <a:extLst>
            <a:ext uri="{FF2B5EF4-FFF2-40B4-BE49-F238E27FC236}">
              <a16:creationId xmlns:a16="http://schemas.microsoft.com/office/drawing/2014/main" id="{6913743B-FBC6-4B12-877D-F10028607AB5}"/>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4" name="テキスト ボックス 513">
          <a:extLst>
            <a:ext uri="{FF2B5EF4-FFF2-40B4-BE49-F238E27FC236}">
              <a16:creationId xmlns:a16="http://schemas.microsoft.com/office/drawing/2014/main" id="{70FA6144-37AE-4A4C-AFA6-47E8B3E63BDE}"/>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5" name="直線コネクタ 514">
          <a:extLst>
            <a:ext uri="{FF2B5EF4-FFF2-40B4-BE49-F238E27FC236}">
              <a16:creationId xmlns:a16="http://schemas.microsoft.com/office/drawing/2014/main" id="{8B02A610-F19B-4922-BE2C-C82B3E51CE01}"/>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6" name="テキスト ボックス 515">
          <a:extLst>
            <a:ext uri="{FF2B5EF4-FFF2-40B4-BE49-F238E27FC236}">
              <a16:creationId xmlns:a16="http://schemas.microsoft.com/office/drawing/2014/main" id="{4FF3EEA8-B3A9-45EC-BC10-22C165229EEA}"/>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7" name="直線コネクタ 516">
          <a:extLst>
            <a:ext uri="{FF2B5EF4-FFF2-40B4-BE49-F238E27FC236}">
              <a16:creationId xmlns:a16="http://schemas.microsoft.com/office/drawing/2014/main" id="{DABDB270-BD1C-4A7B-A922-87EFCF7352C5}"/>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8" name="テキスト ボックス 517">
          <a:extLst>
            <a:ext uri="{FF2B5EF4-FFF2-40B4-BE49-F238E27FC236}">
              <a16:creationId xmlns:a16="http://schemas.microsoft.com/office/drawing/2014/main" id="{B07B34F2-CFF1-4AD6-B1DF-F1FD34D52C68}"/>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9" name="直線コネクタ 518">
          <a:extLst>
            <a:ext uri="{FF2B5EF4-FFF2-40B4-BE49-F238E27FC236}">
              <a16:creationId xmlns:a16="http://schemas.microsoft.com/office/drawing/2014/main" id="{D3C56A45-2602-4168-8270-22A85AA03756}"/>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20" name="テキスト ボックス 519">
          <a:extLst>
            <a:ext uri="{FF2B5EF4-FFF2-40B4-BE49-F238E27FC236}">
              <a16:creationId xmlns:a16="http://schemas.microsoft.com/office/drawing/2014/main" id="{39EDA528-A51B-486F-B6A5-E05950E55E39}"/>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1" name="直線コネクタ 520">
          <a:extLst>
            <a:ext uri="{FF2B5EF4-FFF2-40B4-BE49-F238E27FC236}">
              <a16:creationId xmlns:a16="http://schemas.microsoft.com/office/drawing/2014/main" id="{72DD38D7-233E-4963-98B6-A88E9C885644}"/>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2" name="テキスト ボックス 521">
          <a:extLst>
            <a:ext uri="{FF2B5EF4-FFF2-40B4-BE49-F238E27FC236}">
              <a16:creationId xmlns:a16="http://schemas.microsoft.com/office/drawing/2014/main" id="{493AFF48-B860-4CF6-A336-91E054E97D5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3" name="【庁舎】&#10;一人当たり面積グラフ枠">
          <a:extLst>
            <a:ext uri="{FF2B5EF4-FFF2-40B4-BE49-F238E27FC236}">
              <a16:creationId xmlns:a16="http://schemas.microsoft.com/office/drawing/2014/main" id="{35F8A7AF-2CE8-4026-B68C-21ACE08EE61F}"/>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524" name="直線コネクタ 523">
          <a:extLst>
            <a:ext uri="{FF2B5EF4-FFF2-40B4-BE49-F238E27FC236}">
              <a16:creationId xmlns:a16="http://schemas.microsoft.com/office/drawing/2014/main" id="{A281F1CD-4E40-4310-B059-03EF0887F62D}"/>
            </a:ext>
          </a:extLst>
        </xdr:cNvPr>
        <xdr:cNvCxnSpPr/>
      </xdr:nvCxnSpPr>
      <xdr:spPr>
        <a:xfrm flipV="1">
          <a:off x="19947254" y="17405604"/>
          <a:ext cx="0" cy="114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525" name="【庁舎】&#10;一人当たり面積最小値テキスト">
          <a:extLst>
            <a:ext uri="{FF2B5EF4-FFF2-40B4-BE49-F238E27FC236}">
              <a16:creationId xmlns:a16="http://schemas.microsoft.com/office/drawing/2014/main" id="{6BDA746F-3C57-484F-8B8B-83056EC52DDB}"/>
            </a:ext>
          </a:extLst>
        </xdr:cNvPr>
        <xdr:cNvSpPr txBox="1"/>
      </xdr:nvSpPr>
      <xdr:spPr>
        <a:xfrm>
          <a:off x="19985990" y="1856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526" name="直線コネクタ 525">
          <a:extLst>
            <a:ext uri="{FF2B5EF4-FFF2-40B4-BE49-F238E27FC236}">
              <a16:creationId xmlns:a16="http://schemas.microsoft.com/office/drawing/2014/main" id="{9A583EAF-5945-42E5-884B-72597F9C8CA8}"/>
            </a:ext>
          </a:extLst>
        </xdr:cNvPr>
        <xdr:cNvCxnSpPr/>
      </xdr:nvCxnSpPr>
      <xdr:spPr>
        <a:xfrm>
          <a:off x="19885660" y="18555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527" name="【庁舎】&#10;一人当たり面積最大値テキスト">
          <a:extLst>
            <a:ext uri="{FF2B5EF4-FFF2-40B4-BE49-F238E27FC236}">
              <a16:creationId xmlns:a16="http://schemas.microsoft.com/office/drawing/2014/main" id="{7D57276D-E96E-4DA9-ADF2-3AF6EB35FB71}"/>
            </a:ext>
          </a:extLst>
        </xdr:cNvPr>
        <xdr:cNvSpPr txBox="1"/>
      </xdr:nvSpPr>
      <xdr:spPr>
        <a:xfrm>
          <a:off x="19985990" y="1717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528" name="直線コネクタ 527">
          <a:extLst>
            <a:ext uri="{FF2B5EF4-FFF2-40B4-BE49-F238E27FC236}">
              <a16:creationId xmlns:a16="http://schemas.microsoft.com/office/drawing/2014/main" id="{7AB21BF2-E3C3-4FE9-812A-425120A6E580}"/>
            </a:ext>
          </a:extLst>
        </xdr:cNvPr>
        <xdr:cNvCxnSpPr/>
      </xdr:nvCxnSpPr>
      <xdr:spPr>
        <a:xfrm>
          <a:off x="19885660" y="17405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529" name="【庁舎】&#10;一人当たり面積平均値テキスト">
          <a:extLst>
            <a:ext uri="{FF2B5EF4-FFF2-40B4-BE49-F238E27FC236}">
              <a16:creationId xmlns:a16="http://schemas.microsoft.com/office/drawing/2014/main" id="{71A2706E-E9CB-44A2-9F8B-439378D2C45C}"/>
            </a:ext>
          </a:extLst>
        </xdr:cNvPr>
        <xdr:cNvSpPr txBox="1"/>
      </xdr:nvSpPr>
      <xdr:spPr>
        <a:xfrm>
          <a:off x="1998599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530" name="フローチャート: 判断 529">
          <a:extLst>
            <a:ext uri="{FF2B5EF4-FFF2-40B4-BE49-F238E27FC236}">
              <a16:creationId xmlns:a16="http://schemas.microsoft.com/office/drawing/2014/main" id="{A089710C-8F37-4437-AE78-261C5D36142E}"/>
            </a:ext>
          </a:extLst>
        </xdr:cNvPr>
        <xdr:cNvSpPr/>
      </xdr:nvSpPr>
      <xdr:spPr>
        <a:xfrm>
          <a:off x="19904710" y="1830997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531" name="フローチャート: 判断 530">
          <a:extLst>
            <a:ext uri="{FF2B5EF4-FFF2-40B4-BE49-F238E27FC236}">
              <a16:creationId xmlns:a16="http://schemas.microsoft.com/office/drawing/2014/main" id="{92AB4495-3F7C-429A-AA2F-037085CE5C1D}"/>
            </a:ext>
          </a:extLst>
        </xdr:cNvPr>
        <xdr:cNvSpPr/>
      </xdr:nvSpPr>
      <xdr:spPr>
        <a:xfrm>
          <a:off x="19161760" y="183347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532" name="フローチャート: 判断 531">
          <a:extLst>
            <a:ext uri="{FF2B5EF4-FFF2-40B4-BE49-F238E27FC236}">
              <a16:creationId xmlns:a16="http://schemas.microsoft.com/office/drawing/2014/main" id="{D9D6B3BC-CFA5-4129-8E80-26581BA1DF91}"/>
            </a:ext>
          </a:extLst>
        </xdr:cNvPr>
        <xdr:cNvSpPr/>
      </xdr:nvSpPr>
      <xdr:spPr>
        <a:xfrm>
          <a:off x="18345150" y="18343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533" name="フローチャート: 判断 532">
          <a:extLst>
            <a:ext uri="{FF2B5EF4-FFF2-40B4-BE49-F238E27FC236}">
              <a16:creationId xmlns:a16="http://schemas.microsoft.com/office/drawing/2014/main" id="{5A38CDE8-5C42-4B47-9943-803FFCEFBC30}"/>
            </a:ext>
          </a:extLst>
        </xdr:cNvPr>
        <xdr:cNvSpPr/>
      </xdr:nvSpPr>
      <xdr:spPr>
        <a:xfrm>
          <a:off x="17547590" y="183621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534" name="フローチャート: 判断 533">
          <a:extLst>
            <a:ext uri="{FF2B5EF4-FFF2-40B4-BE49-F238E27FC236}">
              <a16:creationId xmlns:a16="http://schemas.microsoft.com/office/drawing/2014/main" id="{94F59A91-EAC4-4CCA-B70D-8DC665DD10A0}"/>
            </a:ext>
          </a:extLst>
        </xdr:cNvPr>
        <xdr:cNvSpPr/>
      </xdr:nvSpPr>
      <xdr:spPr>
        <a:xfrm>
          <a:off x="16761460" y="183629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E940DF4E-CACB-4296-84C9-2536C273E4D4}"/>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1D2FCAB9-0523-46C2-BD03-7427A7B5BF0E}"/>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792DA380-F25E-4CD4-BC95-09DAB0C3E82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8FF14758-AC2D-4894-8055-F84D2AD40A1F}"/>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C3D2E174-3672-4581-A17B-1A5D3A50DDC0}"/>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136652</xdr:rowOff>
    </xdr:from>
    <xdr:to>
      <xdr:col>116</xdr:col>
      <xdr:colOff>114300</xdr:colOff>
      <xdr:row>108</xdr:row>
      <xdr:rowOff>66802</xdr:rowOff>
    </xdr:to>
    <xdr:sp macro="" textlink="">
      <xdr:nvSpPr>
        <xdr:cNvPr id="540" name="楕円 539">
          <a:extLst>
            <a:ext uri="{FF2B5EF4-FFF2-40B4-BE49-F238E27FC236}">
              <a16:creationId xmlns:a16="http://schemas.microsoft.com/office/drawing/2014/main" id="{6AF4BB35-B65F-4C96-AC3A-9A70F94A568A}"/>
            </a:ext>
          </a:extLst>
        </xdr:cNvPr>
        <xdr:cNvSpPr/>
      </xdr:nvSpPr>
      <xdr:spPr>
        <a:xfrm>
          <a:off x="19904710" y="184779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51579</xdr:rowOff>
    </xdr:from>
    <xdr:ext cx="469744" cy="259045"/>
    <xdr:sp macro="" textlink="">
      <xdr:nvSpPr>
        <xdr:cNvPr id="541" name="【庁舎】&#10;一人当たり面積該当値テキスト">
          <a:extLst>
            <a:ext uri="{FF2B5EF4-FFF2-40B4-BE49-F238E27FC236}">
              <a16:creationId xmlns:a16="http://schemas.microsoft.com/office/drawing/2014/main" id="{E69F9801-A77C-4B6A-A4EF-753696FC3612}"/>
            </a:ext>
          </a:extLst>
        </xdr:cNvPr>
        <xdr:cNvSpPr txBox="1"/>
      </xdr:nvSpPr>
      <xdr:spPr>
        <a:xfrm>
          <a:off x="19985990" y="18400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140463</xdr:rowOff>
    </xdr:from>
    <xdr:to>
      <xdr:col>112</xdr:col>
      <xdr:colOff>38100</xdr:colOff>
      <xdr:row>108</xdr:row>
      <xdr:rowOff>70613</xdr:rowOff>
    </xdr:to>
    <xdr:sp macro="" textlink="">
      <xdr:nvSpPr>
        <xdr:cNvPr id="542" name="楕円 541">
          <a:extLst>
            <a:ext uri="{FF2B5EF4-FFF2-40B4-BE49-F238E27FC236}">
              <a16:creationId xmlns:a16="http://schemas.microsoft.com/office/drawing/2014/main" id="{AA8D37E8-59AE-4E3E-8D85-DBEC628861F2}"/>
            </a:ext>
          </a:extLst>
        </xdr:cNvPr>
        <xdr:cNvSpPr/>
      </xdr:nvSpPr>
      <xdr:spPr>
        <a:xfrm>
          <a:off x="19161760" y="184818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16002</xdr:rowOff>
    </xdr:from>
    <xdr:to>
      <xdr:col>116</xdr:col>
      <xdr:colOff>63500</xdr:colOff>
      <xdr:row>108</xdr:row>
      <xdr:rowOff>19813</xdr:rowOff>
    </xdr:to>
    <xdr:cxnSp macro="">
      <xdr:nvCxnSpPr>
        <xdr:cNvPr id="543" name="直線コネクタ 542">
          <a:extLst>
            <a:ext uri="{FF2B5EF4-FFF2-40B4-BE49-F238E27FC236}">
              <a16:creationId xmlns:a16="http://schemas.microsoft.com/office/drawing/2014/main" id="{5A905504-ED27-4BEB-8B51-75E7A38DBE0F}"/>
            </a:ext>
          </a:extLst>
        </xdr:cNvPr>
        <xdr:cNvCxnSpPr/>
      </xdr:nvCxnSpPr>
      <xdr:spPr>
        <a:xfrm flipV="1">
          <a:off x="19204940" y="1853641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143890</xdr:rowOff>
    </xdr:from>
    <xdr:to>
      <xdr:col>107</xdr:col>
      <xdr:colOff>101600</xdr:colOff>
      <xdr:row>108</xdr:row>
      <xdr:rowOff>74040</xdr:rowOff>
    </xdr:to>
    <xdr:sp macro="" textlink="">
      <xdr:nvSpPr>
        <xdr:cNvPr id="544" name="楕円 543">
          <a:extLst>
            <a:ext uri="{FF2B5EF4-FFF2-40B4-BE49-F238E27FC236}">
              <a16:creationId xmlns:a16="http://schemas.microsoft.com/office/drawing/2014/main" id="{508B806F-4549-43F6-A12B-2A16968A6B4A}"/>
            </a:ext>
          </a:extLst>
        </xdr:cNvPr>
        <xdr:cNvSpPr/>
      </xdr:nvSpPr>
      <xdr:spPr>
        <a:xfrm>
          <a:off x="18345150" y="184871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19813</xdr:rowOff>
    </xdr:from>
    <xdr:to>
      <xdr:col>111</xdr:col>
      <xdr:colOff>177800</xdr:colOff>
      <xdr:row>108</xdr:row>
      <xdr:rowOff>23240</xdr:rowOff>
    </xdr:to>
    <xdr:cxnSp macro="">
      <xdr:nvCxnSpPr>
        <xdr:cNvPr id="545" name="直線コネクタ 544">
          <a:extLst>
            <a:ext uri="{FF2B5EF4-FFF2-40B4-BE49-F238E27FC236}">
              <a16:creationId xmlns:a16="http://schemas.microsoft.com/office/drawing/2014/main" id="{9F0847AE-0F0D-4B87-A381-2D4722727F91}"/>
            </a:ext>
          </a:extLst>
        </xdr:cNvPr>
        <xdr:cNvCxnSpPr/>
      </xdr:nvCxnSpPr>
      <xdr:spPr>
        <a:xfrm flipV="1">
          <a:off x="18399760" y="18532603"/>
          <a:ext cx="80518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147701</xdr:rowOff>
    </xdr:from>
    <xdr:to>
      <xdr:col>102</xdr:col>
      <xdr:colOff>165100</xdr:colOff>
      <xdr:row>108</xdr:row>
      <xdr:rowOff>77851</xdr:rowOff>
    </xdr:to>
    <xdr:sp macro="" textlink="">
      <xdr:nvSpPr>
        <xdr:cNvPr id="546" name="楕円 545">
          <a:extLst>
            <a:ext uri="{FF2B5EF4-FFF2-40B4-BE49-F238E27FC236}">
              <a16:creationId xmlns:a16="http://schemas.microsoft.com/office/drawing/2014/main" id="{0E8B154A-4482-4C51-8B31-7DCE7A4051B6}"/>
            </a:ext>
          </a:extLst>
        </xdr:cNvPr>
        <xdr:cNvSpPr/>
      </xdr:nvSpPr>
      <xdr:spPr>
        <a:xfrm>
          <a:off x="17547590" y="1849094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23240</xdr:rowOff>
    </xdr:from>
    <xdr:to>
      <xdr:col>107</xdr:col>
      <xdr:colOff>50800</xdr:colOff>
      <xdr:row>108</xdr:row>
      <xdr:rowOff>27051</xdr:rowOff>
    </xdr:to>
    <xdr:cxnSp macro="">
      <xdr:nvCxnSpPr>
        <xdr:cNvPr id="547" name="直線コネクタ 546">
          <a:extLst>
            <a:ext uri="{FF2B5EF4-FFF2-40B4-BE49-F238E27FC236}">
              <a16:creationId xmlns:a16="http://schemas.microsoft.com/office/drawing/2014/main" id="{6EFFFF64-57A1-4364-9E5F-27B224D9B494}"/>
            </a:ext>
          </a:extLst>
        </xdr:cNvPr>
        <xdr:cNvCxnSpPr/>
      </xdr:nvCxnSpPr>
      <xdr:spPr>
        <a:xfrm flipV="1">
          <a:off x="17602200" y="18536030"/>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150749</xdr:rowOff>
    </xdr:from>
    <xdr:to>
      <xdr:col>98</xdr:col>
      <xdr:colOff>38100</xdr:colOff>
      <xdr:row>108</xdr:row>
      <xdr:rowOff>80899</xdr:rowOff>
    </xdr:to>
    <xdr:sp macro="" textlink="">
      <xdr:nvSpPr>
        <xdr:cNvPr id="548" name="楕円 547">
          <a:extLst>
            <a:ext uri="{FF2B5EF4-FFF2-40B4-BE49-F238E27FC236}">
              <a16:creationId xmlns:a16="http://schemas.microsoft.com/office/drawing/2014/main" id="{AC921DDF-13B5-4583-AC47-6BF49935C083}"/>
            </a:ext>
          </a:extLst>
        </xdr:cNvPr>
        <xdr:cNvSpPr/>
      </xdr:nvSpPr>
      <xdr:spPr>
        <a:xfrm>
          <a:off x="16761460" y="1849589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27051</xdr:rowOff>
    </xdr:from>
    <xdr:to>
      <xdr:col>102</xdr:col>
      <xdr:colOff>114300</xdr:colOff>
      <xdr:row>108</xdr:row>
      <xdr:rowOff>30099</xdr:rowOff>
    </xdr:to>
    <xdr:cxnSp macro="">
      <xdr:nvCxnSpPr>
        <xdr:cNvPr id="549" name="直線コネクタ 548">
          <a:extLst>
            <a:ext uri="{FF2B5EF4-FFF2-40B4-BE49-F238E27FC236}">
              <a16:creationId xmlns:a16="http://schemas.microsoft.com/office/drawing/2014/main" id="{1C9373B4-73E8-472E-9E4A-C1103F48611C}"/>
            </a:ext>
          </a:extLst>
        </xdr:cNvPr>
        <xdr:cNvCxnSpPr/>
      </xdr:nvCxnSpPr>
      <xdr:spPr>
        <a:xfrm flipV="1">
          <a:off x="16804640" y="18541746"/>
          <a:ext cx="79756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550" name="n_1aveValue【庁舎】&#10;一人当たり面積">
          <a:extLst>
            <a:ext uri="{FF2B5EF4-FFF2-40B4-BE49-F238E27FC236}">
              <a16:creationId xmlns:a16="http://schemas.microsoft.com/office/drawing/2014/main" id="{0ADA7028-6A10-4A55-BC31-31AADB535B17}"/>
            </a:ext>
          </a:extLst>
        </xdr:cNvPr>
        <xdr:cNvSpPr txBox="1"/>
      </xdr:nvSpPr>
      <xdr:spPr>
        <a:xfrm>
          <a:off x="18982132" y="1810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551" name="n_2aveValue【庁舎】&#10;一人当たり面積">
          <a:extLst>
            <a:ext uri="{FF2B5EF4-FFF2-40B4-BE49-F238E27FC236}">
              <a16:creationId xmlns:a16="http://schemas.microsoft.com/office/drawing/2014/main" id="{35C63C92-640F-47F1-B73F-FA5AA0C9085F}"/>
            </a:ext>
          </a:extLst>
        </xdr:cNvPr>
        <xdr:cNvSpPr txBox="1"/>
      </xdr:nvSpPr>
      <xdr:spPr>
        <a:xfrm>
          <a:off x="18182032"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552" name="n_3aveValue【庁舎】&#10;一人当たり面積">
          <a:extLst>
            <a:ext uri="{FF2B5EF4-FFF2-40B4-BE49-F238E27FC236}">
              <a16:creationId xmlns:a16="http://schemas.microsoft.com/office/drawing/2014/main" id="{9BAC8695-FDEC-4EB2-884B-640DD35CF353}"/>
            </a:ext>
          </a:extLst>
        </xdr:cNvPr>
        <xdr:cNvSpPr txBox="1"/>
      </xdr:nvSpPr>
      <xdr:spPr>
        <a:xfrm>
          <a:off x="17384472" y="1813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553" name="n_4aveValue【庁舎】&#10;一人当たり面積">
          <a:extLst>
            <a:ext uri="{FF2B5EF4-FFF2-40B4-BE49-F238E27FC236}">
              <a16:creationId xmlns:a16="http://schemas.microsoft.com/office/drawing/2014/main" id="{86E96AEF-A8A5-426A-AD5B-F8096AC30E8E}"/>
            </a:ext>
          </a:extLst>
        </xdr:cNvPr>
        <xdr:cNvSpPr txBox="1"/>
      </xdr:nvSpPr>
      <xdr:spPr>
        <a:xfrm>
          <a:off x="16588817" y="1813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61740</xdr:rowOff>
    </xdr:from>
    <xdr:ext cx="469744" cy="259045"/>
    <xdr:sp macro="" textlink="">
      <xdr:nvSpPr>
        <xdr:cNvPr id="554" name="n_1mainValue【庁舎】&#10;一人当たり面積">
          <a:extLst>
            <a:ext uri="{FF2B5EF4-FFF2-40B4-BE49-F238E27FC236}">
              <a16:creationId xmlns:a16="http://schemas.microsoft.com/office/drawing/2014/main" id="{38342707-4CC0-4C41-8C61-F9AA9761E485}"/>
            </a:ext>
          </a:extLst>
        </xdr:cNvPr>
        <xdr:cNvSpPr txBox="1"/>
      </xdr:nvSpPr>
      <xdr:spPr>
        <a:xfrm>
          <a:off x="18982132" y="1857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65167</xdr:rowOff>
    </xdr:from>
    <xdr:ext cx="469744" cy="259045"/>
    <xdr:sp macro="" textlink="">
      <xdr:nvSpPr>
        <xdr:cNvPr id="555" name="n_2mainValue【庁舎】&#10;一人当たり面積">
          <a:extLst>
            <a:ext uri="{FF2B5EF4-FFF2-40B4-BE49-F238E27FC236}">
              <a16:creationId xmlns:a16="http://schemas.microsoft.com/office/drawing/2014/main" id="{EBDCC25E-9B2E-4AEA-93CC-68487C4F0E9A}"/>
            </a:ext>
          </a:extLst>
        </xdr:cNvPr>
        <xdr:cNvSpPr txBox="1"/>
      </xdr:nvSpPr>
      <xdr:spPr>
        <a:xfrm>
          <a:off x="18182032" y="1857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68978</xdr:rowOff>
    </xdr:from>
    <xdr:ext cx="469744" cy="259045"/>
    <xdr:sp macro="" textlink="">
      <xdr:nvSpPr>
        <xdr:cNvPr id="556" name="n_3mainValue【庁舎】&#10;一人当たり面積">
          <a:extLst>
            <a:ext uri="{FF2B5EF4-FFF2-40B4-BE49-F238E27FC236}">
              <a16:creationId xmlns:a16="http://schemas.microsoft.com/office/drawing/2014/main" id="{CF504F0D-BFED-41ED-BE72-B55ACF11F81E}"/>
            </a:ext>
          </a:extLst>
        </xdr:cNvPr>
        <xdr:cNvSpPr txBox="1"/>
      </xdr:nvSpPr>
      <xdr:spPr>
        <a:xfrm>
          <a:off x="17384472" y="1858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72026</xdr:rowOff>
    </xdr:from>
    <xdr:ext cx="469744" cy="259045"/>
    <xdr:sp macro="" textlink="">
      <xdr:nvSpPr>
        <xdr:cNvPr id="557" name="n_4mainValue【庁舎】&#10;一人当たり面積">
          <a:extLst>
            <a:ext uri="{FF2B5EF4-FFF2-40B4-BE49-F238E27FC236}">
              <a16:creationId xmlns:a16="http://schemas.microsoft.com/office/drawing/2014/main" id="{97C97884-9B9F-4842-986D-BC4F62CCBA60}"/>
            </a:ext>
          </a:extLst>
        </xdr:cNvPr>
        <xdr:cNvSpPr txBox="1"/>
      </xdr:nvSpPr>
      <xdr:spPr>
        <a:xfrm>
          <a:off x="16588817" y="1858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8" name="正方形/長方形 557">
          <a:extLst>
            <a:ext uri="{FF2B5EF4-FFF2-40B4-BE49-F238E27FC236}">
              <a16:creationId xmlns:a16="http://schemas.microsoft.com/office/drawing/2014/main" id="{47419932-A198-45E9-BC34-3F0F0729B7C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9" name="正方形/長方形 558">
          <a:extLst>
            <a:ext uri="{FF2B5EF4-FFF2-40B4-BE49-F238E27FC236}">
              <a16:creationId xmlns:a16="http://schemas.microsoft.com/office/drawing/2014/main" id="{5D982CE9-55A3-4EA4-AF8B-CC6775AD4A6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0" name="テキスト ボックス 559">
          <a:extLst>
            <a:ext uri="{FF2B5EF4-FFF2-40B4-BE49-F238E27FC236}">
              <a16:creationId xmlns:a16="http://schemas.microsoft.com/office/drawing/2014/main" id="{82244717-27A2-4FE5-9DA1-DEF0ABB24DB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全ての類型において、有形固定資産減価償却率は類似団体平均を上回っている。特に高くなっている施設は、プール、消防施設、庁舎である。</a:t>
          </a:r>
          <a:endParaRPr lang="ja-JP" altLang="ja-JP" sz="1400">
            <a:effectLst/>
          </a:endParaRPr>
        </a:p>
        <a:p>
          <a:r>
            <a:rPr kumimoji="1" lang="ja-JP" altLang="ja-JP" sz="1100">
              <a:solidFill>
                <a:schemeClr val="dk1"/>
              </a:solidFill>
              <a:effectLst/>
              <a:latin typeface="+mn-lt"/>
              <a:ea typeface="+mn-ea"/>
              <a:cs typeface="+mn-cs"/>
            </a:rPr>
            <a:t>　プール施設については、耐用年数を経過しており、施設自体の利用を休止している状態であることから、今後の施設利用や解体等について検討が必要となる。</a:t>
          </a:r>
          <a:endParaRPr lang="ja-JP" altLang="ja-JP" sz="1400">
            <a:effectLst/>
          </a:endParaRPr>
        </a:p>
        <a:p>
          <a:r>
            <a:rPr kumimoji="1" lang="ja-JP" altLang="ja-JP" sz="1100">
              <a:solidFill>
                <a:schemeClr val="dk1"/>
              </a:solidFill>
              <a:effectLst/>
              <a:latin typeface="+mn-lt"/>
              <a:ea typeface="+mn-ea"/>
              <a:cs typeface="+mn-cs"/>
            </a:rPr>
            <a:t>　消防施設については、消防団屯所の老朽化に加え、消火栓、防火水槽等において耐用年数を経過している施設が多数存在していることから、更新費用等の平準化及び抑制を図っていく。</a:t>
          </a:r>
          <a:endParaRPr lang="ja-JP" altLang="ja-JP" sz="1400">
            <a:effectLst/>
          </a:endParaRPr>
        </a:p>
        <a:p>
          <a:r>
            <a:rPr kumimoji="1" lang="ja-JP" altLang="ja-JP" sz="1100">
              <a:solidFill>
                <a:schemeClr val="dk1"/>
              </a:solidFill>
              <a:effectLst/>
              <a:latin typeface="+mn-lt"/>
              <a:ea typeface="+mn-ea"/>
              <a:cs typeface="+mn-cs"/>
            </a:rPr>
            <a:t>　庁舎については、大規模改修を行っているものの、当初の建設からは</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年以上を経過しており、毎年修繕費用が発生している。今後は財源を確保し、庁舎建替の時期について検討していくこととしている。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wani-nas1\&#36001;&#25919;&#35506;\&#36001;&#25919;&#20418;\38&#24180;&#24230;&#36001;&#25919;&#38306;&#20418;\R8_&#24066;&#30010;&#26449;&#35506;\&#9733;03_&#36001;&#25919;&#29366;&#27841;&#36039;&#26009;&#38598;\03_&#20316;&#26989;\&#12304;&#36001;&#25919;&#29366;&#27841;&#36039;&#26009;&#38598;&#12305;_023621_&#22823;&#39952;&#30010;_2024(2&#22238;&#30446;).xlsx" TargetMode="External"/><Relationship Id="rId1" Type="http://schemas.openxmlformats.org/officeDocument/2006/relationships/externalLinkPath" Target="&#12304;&#36001;&#25919;&#29366;&#27841;&#36039;&#26009;&#38598;&#12305;_023621_&#22823;&#39952;&#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118</v>
          </cell>
          <cell r="BX51">
            <v>104.8</v>
          </cell>
          <cell r="CF51">
            <v>76.2</v>
          </cell>
          <cell r="CN51">
            <v>84</v>
          </cell>
          <cell r="CV51">
            <v>61.5</v>
          </cell>
        </row>
        <row r="53">
          <cell r="BP53">
            <v>76.400000000000006</v>
          </cell>
          <cell r="BX53">
            <v>77.3</v>
          </cell>
          <cell r="CF53">
            <v>74.7</v>
          </cell>
          <cell r="CN53">
            <v>73.8</v>
          </cell>
          <cell r="CV53">
            <v>74</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cell r="BP73">
            <v>118</v>
          </cell>
          <cell r="BX73">
            <v>104.8</v>
          </cell>
          <cell r="CF73">
            <v>76.2</v>
          </cell>
          <cell r="CN73">
            <v>84</v>
          </cell>
          <cell r="CV73">
            <v>61.5</v>
          </cell>
        </row>
        <row r="75">
          <cell r="BP75">
            <v>15.1</v>
          </cell>
          <cell r="BX75">
            <v>13.7</v>
          </cell>
          <cell r="CF75">
            <v>13.1</v>
          </cell>
          <cell r="CN75">
            <v>12.6</v>
          </cell>
          <cell r="CV75">
            <v>12.3</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C35" sqref="C35:D35"/>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6857969</v>
      </c>
      <c r="BO4" s="449"/>
      <c r="BP4" s="449"/>
      <c r="BQ4" s="449"/>
      <c r="BR4" s="449"/>
      <c r="BS4" s="449"/>
      <c r="BT4" s="449"/>
      <c r="BU4" s="450"/>
      <c r="BV4" s="448">
        <v>6671175</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5.5</v>
      </c>
      <c r="CU4" s="589"/>
      <c r="CV4" s="589"/>
      <c r="CW4" s="589"/>
      <c r="CX4" s="589"/>
      <c r="CY4" s="589"/>
      <c r="CZ4" s="589"/>
      <c r="DA4" s="590"/>
      <c r="DB4" s="588">
        <v>8.9</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6636684</v>
      </c>
      <c r="BO5" s="420"/>
      <c r="BP5" s="420"/>
      <c r="BQ5" s="420"/>
      <c r="BR5" s="420"/>
      <c r="BS5" s="420"/>
      <c r="BT5" s="420"/>
      <c r="BU5" s="421"/>
      <c r="BV5" s="419">
        <v>6317963</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99.3</v>
      </c>
      <c r="CU5" s="417"/>
      <c r="CV5" s="417"/>
      <c r="CW5" s="417"/>
      <c r="CX5" s="417"/>
      <c r="CY5" s="417"/>
      <c r="CZ5" s="417"/>
      <c r="DA5" s="418"/>
      <c r="DB5" s="416">
        <v>93.6</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221285</v>
      </c>
      <c r="BO6" s="420"/>
      <c r="BP6" s="420"/>
      <c r="BQ6" s="420"/>
      <c r="BR6" s="420"/>
      <c r="BS6" s="420"/>
      <c r="BT6" s="420"/>
      <c r="BU6" s="421"/>
      <c r="BV6" s="419">
        <v>353212</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99.5</v>
      </c>
      <c r="CU6" s="563"/>
      <c r="CV6" s="563"/>
      <c r="CW6" s="563"/>
      <c r="CX6" s="563"/>
      <c r="CY6" s="563"/>
      <c r="CZ6" s="563"/>
      <c r="DA6" s="564"/>
      <c r="DB6" s="562">
        <v>93.9</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11367</v>
      </c>
      <c r="BO7" s="420"/>
      <c r="BP7" s="420"/>
      <c r="BQ7" s="420"/>
      <c r="BR7" s="420"/>
      <c r="BS7" s="420"/>
      <c r="BT7" s="420"/>
      <c r="BU7" s="421"/>
      <c r="BV7" s="419">
        <v>14971</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3845478</v>
      </c>
      <c r="CU7" s="420"/>
      <c r="CV7" s="420"/>
      <c r="CW7" s="420"/>
      <c r="CX7" s="420"/>
      <c r="CY7" s="420"/>
      <c r="CZ7" s="420"/>
      <c r="DA7" s="421"/>
      <c r="DB7" s="419">
        <v>3797171</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209918</v>
      </c>
      <c r="BO8" s="420"/>
      <c r="BP8" s="420"/>
      <c r="BQ8" s="420"/>
      <c r="BR8" s="420"/>
      <c r="BS8" s="420"/>
      <c r="BT8" s="420"/>
      <c r="BU8" s="421"/>
      <c r="BV8" s="419">
        <v>338241</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0.22</v>
      </c>
      <c r="CU8" s="523"/>
      <c r="CV8" s="523"/>
      <c r="CW8" s="523"/>
      <c r="CX8" s="523"/>
      <c r="CY8" s="523"/>
      <c r="CZ8" s="523"/>
      <c r="DA8" s="524"/>
      <c r="DB8" s="522">
        <v>0.22</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8665</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-128323</v>
      </c>
      <c r="BO9" s="420"/>
      <c r="BP9" s="420"/>
      <c r="BQ9" s="420"/>
      <c r="BR9" s="420"/>
      <c r="BS9" s="420"/>
      <c r="BT9" s="420"/>
      <c r="BU9" s="421"/>
      <c r="BV9" s="419">
        <v>122639</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12.1</v>
      </c>
      <c r="CU9" s="417"/>
      <c r="CV9" s="417"/>
      <c r="CW9" s="417"/>
      <c r="CX9" s="417"/>
      <c r="CY9" s="417"/>
      <c r="CZ9" s="417"/>
      <c r="DA9" s="418"/>
      <c r="DB9" s="416">
        <v>12.6</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112</v>
      </c>
      <c r="M10" s="376"/>
      <c r="N10" s="376"/>
      <c r="O10" s="376"/>
      <c r="P10" s="376"/>
      <c r="Q10" s="377"/>
      <c r="R10" s="372">
        <v>9676</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341</v>
      </c>
      <c r="BO10" s="420"/>
      <c r="BP10" s="420"/>
      <c r="BQ10" s="420"/>
      <c r="BR10" s="420"/>
      <c r="BS10" s="420"/>
      <c r="BT10" s="420"/>
      <c r="BU10" s="421"/>
      <c r="BV10" s="419">
        <v>33</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8231</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8227</v>
      </c>
      <c r="S13" s="507"/>
      <c r="T13" s="507"/>
      <c r="U13" s="507"/>
      <c r="V13" s="508"/>
      <c r="W13" s="509" t="s">
        <v>131</v>
      </c>
      <c r="X13" s="405"/>
      <c r="Y13" s="405"/>
      <c r="Z13" s="405"/>
      <c r="AA13" s="405"/>
      <c r="AB13" s="406"/>
      <c r="AC13" s="372">
        <v>919</v>
      </c>
      <c r="AD13" s="373"/>
      <c r="AE13" s="373"/>
      <c r="AF13" s="373"/>
      <c r="AG13" s="374"/>
      <c r="AH13" s="372">
        <v>1056</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-127982</v>
      </c>
      <c r="BO13" s="420"/>
      <c r="BP13" s="420"/>
      <c r="BQ13" s="420"/>
      <c r="BR13" s="420"/>
      <c r="BS13" s="420"/>
      <c r="BT13" s="420"/>
      <c r="BU13" s="421"/>
      <c r="BV13" s="419">
        <v>122672</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12.3</v>
      </c>
      <c r="CU13" s="417"/>
      <c r="CV13" s="417"/>
      <c r="CW13" s="417"/>
      <c r="CX13" s="417"/>
      <c r="CY13" s="417"/>
      <c r="CZ13" s="417"/>
      <c r="DA13" s="418"/>
      <c r="DB13" s="416">
        <v>12.6</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8470</v>
      </c>
      <c r="S14" s="507"/>
      <c r="T14" s="507"/>
      <c r="U14" s="507"/>
      <c r="V14" s="508"/>
      <c r="W14" s="510"/>
      <c r="X14" s="408"/>
      <c r="Y14" s="408"/>
      <c r="Z14" s="408"/>
      <c r="AA14" s="408"/>
      <c r="AB14" s="409"/>
      <c r="AC14" s="499">
        <v>21.9</v>
      </c>
      <c r="AD14" s="500"/>
      <c r="AE14" s="500"/>
      <c r="AF14" s="500"/>
      <c r="AG14" s="501"/>
      <c r="AH14" s="499">
        <v>22.2</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61.5</v>
      </c>
      <c r="CU14" s="517"/>
      <c r="CV14" s="517"/>
      <c r="CW14" s="517"/>
      <c r="CX14" s="517"/>
      <c r="CY14" s="517"/>
      <c r="CZ14" s="517"/>
      <c r="DA14" s="518"/>
      <c r="DB14" s="516">
        <v>84</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8467</v>
      </c>
      <c r="S15" s="507"/>
      <c r="T15" s="507"/>
      <c r="U15" s="507"/>
      <c r="V15" s="508"/>
      <c r="W15" s="509" t="s">
        <v>137</v>
      </c>
      <c r="X15" s="405"/>
      <c r="Y15" s="405"/>
      <c r="Z15" s="405"/>
      <c r="AA15" s="405"/>
      <c r="AB15" s="406"/>
      <c r="AC15" s="372">
        <v>811</v>
      </c>
      <c r="AD15" s="373"/>
      <c r="AE15" s="373"/>
      <c r="AF15" s="373"/>
      <c r="AG15" s="374"/>
      <c r="AH15" s="372">
        <v>958</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787872</v>
      </c>
      <c r="BO15" s="449"/>
      <c r="BP15" s="449"/>
      <c r="BQ15" s="449"/>
      <c r="BR15" s="449"/>
      <c r="BS15" s="449"/>
      <c r="BT15" s="449"/>
      <c r="BU15" s="450"/>
      <c r="BV15" s="448">
        <v>781202</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19.3</v>
      </c>
      <c r="AD16" s="500"/>
      <c r="AE16" s="500"/>
      <c r="AF16" s="500"/>
      <c r="AG16" s="501"/>
      <c r="AH16" s="499">
        <v>20.100000000000001</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3668851</v>
      </c>
      <c r="BO16" s="420"/>
      <c r="BP16" s="420"/>
      <c r="BQ16" s="420"/>
      <c r="BR16" s="420"/>
      <c r="BS16" s="420"/>
      <c r="BT16" s="420"/>
      <c r="BU16" s="421"/>
      <c r="BV16" s="419">
        <v>3608372</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141</v>
      </c>
      <c r="S17" s="497"/>
      <c r="T17" s="497"/>
      <c r="U17" s="497"/>
      <c r="V17" s="498"/>
      <c r="W17" s="509" t="s">
        <v>144</v>
      </c>
      <c r="X17" s="405"/>
      <c r="Y17" s="405"/>
      <c r="Z17" s="405"/>
      <c r="AA17" s="405"/>
      <c r="AB17" s="406"/>
      <c r="AC17" s="372">
        <v>2474</v>
      </c>
      <c r="AD17" s="373"/>
      <c r="AE17" s="373"/>
      <c r="AF17" s="373"/>
      <c r="AG17" s="374"/>
      <c r="AH17" s="372">
        <v>2752</v>
      </c>
      <c r="AI17" s="373"/>
      <c r="AJ17" s="373"/>
      <c r="AK17" s="373"/>
      <c r="AL17" s="432"/>
      <c r="AM17" s="476"/>
      <c r="AN17" s="376"/>
      <c r="AO17" s="376"/>
      <c r="AP17" s="376"/>
      <c r="AQ17" s="376"/>
      <c r="AR17" s="376"/>
      <c r="AS17" s="376"/>
      <c r="AT17" s="377"/>
      <c r="AU17" s="477"/>
      <c r="AV17" s="478"/>
      <c r="AW17" s="478"/>
      <c r="AX17" s="478"/>
      <c r="AY17" s="433" t="s">
        <v>145</v>
      </c>
      <c r="AZ17" s="434"/>
      <c r="BA17" s="434"/>
      <c r="BB17" s="434"/>
      <c r="BC17" s="434"/>
      <c r="BD17" s="434"/>
      <c r="BE17" s="434"/>
      <c r="BF17" s="434"/>
      <c r="BG17" s="434"/>
      <c r="BH17" s="434"/>
      <c r="BI17" s="434"/>
      <c r="BJ17" s="434"/>
      <c r="BK17" s="434"/>
      <c r="BL17" s="434"/>
      <c r="BM17" s="435"/>
      <c r="BN17" s="419">
        <v>959401</v>
      </c>
      <c r="BO17" s="420"/>
      <c r="BP17" s="420"/>
      <c r="BQ17" s="420"/>
      <c r="BR17" s="420"/>
      <c r="BS17" s="420"/>
      <c r="BT17" s="420"/>
      <c r="BU17" s="421"/>
      <c r="BV17" s="419">
        <v>954630</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146</v>
      </c>
      <c r="C18" s="470"/>
      <c r="D18" s="470"/>
      <c r="E18" s="471"/>
      <c r="F18" s="471"/>
      <c r="G18" s="471"/>
      <c r="H18" s="471"/>
      <c r="I18" s="471"/>
      <c r="J18" s="471"/>
      <c r="K18" s="471"/>
      <c r="L18" s="472">
        <v>163.43</v>
      </c>
      <c r="M18" s="472"/>
      <c r="N18" s="472"/>
      <c r="O18" s="472"/>
      <c r="P18" s="472"/>
      <c r="Q18" s="472"/>
      <c r="R18" s="473"/>
      <c r="S18" s="473"/>
      <c r="T18" s="473"/>
      <c r="U18" s="473"/>
      <c r="V18" s="474"/>
      <c r="W18" s="490"/>
      <c r="X18" s="491"/>
      <c r="Y18" s="491"/>
      <c r="Z18" s="491"/>
      <c r="AA18" s="491"/>
      <c r="AB18" s="515"/>
      <c r="AC18" s="389">
        <v>58.8</v>
      </c>
      <c r="AD18" s="390"/>
      <c r="AE18" s="390"/>
      <c r="AF18" s="390"/>
      <c r="AG18" s="475"/>
      <c r="AH18" s="389">
        <v>57.7</v>
      </c>
      <c r="AI18" s="390"/>
      <c r="AJ18" s="390"/>
      <c r="AK18" s="390"/>
      <c r="AL18" s="391"/>
      <c r="AM18" s="476"/>
      <c r="AN18" s="376"/>
      <c r="AO18" s="376"/>
      <c r="AP18" s="376"/>
      <c r="AQ18" s="376"/>
      <c r="AR18" s="376"/>
      <c r="AS18" s="376"/>
      <c r="AT18" s="377"/>
      <c r="AU18" s="477"/>
      <c r="AV18" s="478"/>
      <c r="AW18" s="478"/>
      <c r="AX18" s="478"/>
      <c r="AY18" s="433" t="s">
        <v>147</v>
      </c>
      <c r="AZ18" s="434"/>
      <c r="BA18" s="434"/>
      <c r="BB18" s="434"/>
      <c r="BC18" s="434"/>
      <c r="BD18" s="434"/>
      <c r="BE18" s="434"/>
      <c r="BF18" s="434"/>
      <c r="BG18" s="434"/>
      <c r="BH18" s="434"/>
      <c r="BI18" s="434"/>
      <c r="BJ18" s="434"/>
      <c r="BK18" s="434"/>
      <c r="BL18" s="434"/>
      <c r="BM18" s="435"/>
      <c r="BN18" s="419">
        <v>4032806</v>
      </c>
      <c r="BO18" s="420"/>
      <c r="BP18" s="420"/>
      <c r="BQ18" s="420"/>
      <c r="BR18" s="420"/>
      <c r="BS18" s="420"/>
      <c r="BT18" s="420"/>
      <c r="BU18" s="421"/>
      <c r="BV18" s="419">
        <v>3672944</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148</v>
      </c>
      <c r="C19" s="470"/>
      <c r="D19" s="470"/>
      <c r="E19" s="471"/>
      <c r="F19" s="471"/>
      <c r="G19" s="471"/>
      <c r="H19" s="471"/>
      <c r="I19" s="471"/>
      <c r="J19" s="471"/>
      <c r="K19" s="471"/>
      <c r="L19" s="479">
        <v>53</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149</v>
      </c>
      <c r="AZ19" s="434"/>
      <c r="BA19" s="434"/>
      <c r="BB19" s="434"/>
      <c r="BC19" s="434"/>
      <c r="BD19" s="434"/>
      <c r="BE19" s="434"/>
      <c r="BF19" s="434"/>
      <c r="BG19" s="434"/>
      <c r="BH19" s="434"/>
      <c r="BI19" s="434"/>
      <c r="BJ19" s="434"/>
      <c r="BK19" s="434"/>
      <c r="BL19" s="434"/>
      <c r="BM19" s="435"/>
      <c r="BN19" s="419">
        <v>4839656</v>
      </c>
      <c r="BO19" s="420"/>
      <c r="BP19" s="420"/>
      <c r="BQ19" s="420"/>
      <c r="BR19" s="420"/>
      <c r="BS19" s="420"/>
      <c r="BT19" s="420"/>
      <c r="BU19" s="421"/>
      <c r="BV19" s="419">
        <v>4748482</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150</v>
      </c>
      <c r="C20" s="470"/>
      <c r="D20" s="470"/>
      <c r="E20" s="471"/>
      <c r="F20" s="471"/>
      <c r="G20" s="471"/>
      <c r="H20" s="471"/>
      <c r="I20" s="471"/>
      <c r="J20" s="471"/>
      <c r="K20" s="471"/>
      <c r="L20" s="479">
        <v>3228</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151</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152</v>
      </c>
      <c r="C22" s="396"/>
      <c r="D22" s="397"/>
      <c r="E22" s="404" t="s">
        <v>1</v>
      </c>
      <c r="F22" s="405"/>
      <c r="G22" s="405"/>
      <c r="H22" s="405"/>
      <c r="I22" s="405"/>
      <c r="J22" s="405"/>
      <c r="K22" s="406"/>
      <c r="L22" s="404" t="s">
        <v>153</v>
      </c>
      <c r="M22" s="405"/>
      <c r="N22" s="405"/>
      <c r="O22" s="405"/>
      <c r="P22" s="406"/>
      <c r="Q22" s="410" t="s">
        <v>154</v>
      </c>
      <c r="R22" s="411"/>
      <c r="S22" s="411"/>
      <c r="T22" s="411"/>
      <c r="U22" s="411"/>
      <c r="V22" s="412"/>
      <c r="W22" s="461" t="s">
        <v>155</v>
      </c>
      <c r="X22" s="396"/>
      <c r="Y22" s="397"/>
      <c r="Z22" s="404" t="s">
        <v>1</v>
      </c>
      <c r="AA22" s="405"/>
      <c r="AB22" s="405"/>
      <c r="AC22" s="405"/>
      <c r="AD22" s="405"/>
      <c r="AE22" s="405"/>
      <c r="AF22" s="405"/>
      <c r="AG22" s="406"/>
      <c r="AH22" s="422" t="s">
        <v>156</v>
      </c>
      <c r="AI22" s="405"/>
      <c r="AJ22" s="405"/>
      <c r="AK22" s="405"/>
      <c r="AL22" s="406"/>
      <c r="AM22" s="422" t="s">
        <v>157</v>
      </c>
      <c r="AN22" s="423"/>
      <c r="AO22" s="423"/>
      <c r="AP22" s="423"/>
      <c r="AQ22" s="423"/>
      <c r="AR22" s="424"/>
      <c r="AS22" s="410" t="s">
        <v>154</v>
      </c>
      <c r="AT22" s="411"/>
      <c r="AU22" s="411"/>
      <c r="AV22" s="411"/>
      <c r="AW22" s="411"/>
      <c r="AX22" s="428"/>
      <c r="AY22" s="445" t="s">
        <v>158</v>
      </c>
      <c r="AZ22" s="446"/>
      <c r="BA22" s="446"/>
      <c r="BB22" s="446"/>
      <c r="BC22" s="446"/>
      <c r="BD22" s="446"/>
      <c r="BE22" s="446"/>
      <c r="BF22" s="446"/>
      <c r="BG22" s="446"/>
      <c r="BH22" s="446"/>
      <c r="BI22" s="446"/>
      <c r="BJ22" s="446"/>
      <c r="BK22" s="446"/>
      <c r="BL22" s="446"/>
      <c r="BM22" s="447"/>
      <c r="BN22" s="448">
        <v>7573947</v>
      </c>
      <c r="BO22" s="449"/>
      <c r="BP22" s="449"/>
      <c r="BQ22" s="449"/>
      <c r="BR22" s="449"/>
      <c r="BS22" s="449"/>
      <c r="BT22" s="449"/>
      <c r="BU22" s="450"/>
      <c r="BV22" s="448">
        <v>7392133</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159</v>
      </c>
      <c r="AZ23" s="434"/>
      <c r="BA23" s="434"/>
      <c r="BB23" s="434"/>
      <c r="BC23" s="434"/>
      <c r="BD23" s="434"/>
      <c r="BE23" s="434"/>
      <c r="BF23" s="434"/>
      <c r="BG23" s="434"/>
      <c r="BH23" s="434"/>
      <c r="BI23" s="434"/>
      <c r="BJ23" s="434"/>
      <c r="BK23" s="434"/>
      <c r="BL23" s="434"/>
      <c r="BM23" s="435"/>
      <c r="BN23" s="419">
        <v>5153279</v>
      </c>
      <c r="BO23" s="420"/>
      <c r="BP23" s="420"/>
      <c r="BQ23" s="420"/>
      <c r="BR23" s="420"/>
      <c r="BS23" s="420"/>
      <c r="BT23" s="420"/>
      <c r="BU23" s="421"/>
      <c r="BV23" s="419">
        <v>4906256</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160</v>
      </c>
      <c r="F24" s="376"/>
      <c r="G24" s="376"/>
      <c r="H24" s="376"/>
      <c r="I24" s="376"/>
      <c r="J24" s="376"/>
      <c r="K24" s="377"/>
      <c r="L24" s="372">
        <v>1</v>
      </c>
      <c r="M24" s="373"/>
      <c r="N24" s="373"/>
      <c r="O24" s="373"/>
      <c r="P24" s="374"/>
      <c r="Q24" s="372">
        <v>6800</v>
      </c>
      <c r="R24" s="373"/>
      <c r="S24" s="373"/>
      <c r="T24" s="373"/>
      <c r="U24" s="373"/>
      <c r="V24" s="374"/>
      <c r="W24" s="462"/>
      <c r="X24" s="399"/>
      <c r="Y24" s="400"/>
      <c r="Z24" s="375" t="s">
        <v>161</v>
      </c>
      <c r="AA24" s="376"/>
      <c r="AB24" s="376"/>
      <c r="AC24" s="376"/>
      <c r="AD24" s="376"/>
      <c r="AE24" s="376"/>
      <c r="AF24" s="376"/>
      <c r="AG24" s="377"/>
      <c r="AH24" s="372">
        <v>119</v>
      </c>
      <c r="AI24" s="373"/>
      <c r="AJ24" s="373"/>
      <c r="AK24" s="373"/>
      <c r="AL24" s="374"/>
      <c r="AM24" s="372">
        <v>339864</v>
      </c>
      <c r="AN24" s="373"/>
      <c r="AO24" s="373"/>
      <c r="AP24" s="373"/>
      <c r="AQ24" s="373"/>
      <c r="AR24" s="374"/>
      <c r="AS24" s="372">
        <v>2856</v>
      </c>
      <c r="AT24" s="373"/>
      <c r="AU24" s="373"/>
      <c r="AV24" s="373"/>
      <c r="AW24" s="373"/>
      <c r="AX24" s="432"/>
      <c r="AY24" s="392" t="s">
        <v>162</v>
      </c>
      <c r="AZ24" s="393"/>
      <c r="BA24" s="393"/>
      <c r="BB24" s="393"/>
      <c r="BC24" s="393"/>
      <c r="BD24" s="393"/>
      <c r="BE24" s="393"/>
      <c r="BF24" s="393"/>
      <c r="BG24" s="393"/>
      <c r="BH24" s="393"/>
      <c r="BI24" s="393"/>
      <c r="BJ24" s="393"/>
      <c r="BK24" s="393"/>
      <c r="BL24" s="393"/>
      <c r="BM24" s="394"/>
      <c r="BN24" s="419">
        <v>6060154</v>
      </c>
      <c r="BO24" s="420"/>
      <c r="BP24" s="420"/>
      <c r="BQ24" s="420"/>
      <c r="BR24" s="420"/>
      <c r="BS24" s="420"/>
      <c r="BT24" s="420"/>
      <c r="BU24" s="421"/>
      <c r="BV24" s="419">
        <v>5691295</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163</v>
      </c>
      <c r="F25" s="376"/>
      <c r="G25" s="376"/>
      <c r="H25" s="376"/>
      <c r="I25" s="376"/>
      <c r="J25" s="376"/>
      <c r="K25" s="377"/>
      <c r="L25" s="372">
        <v>1</v>
      </c>
      <c r="M25" s="373"/>
      <c r="N25" s="373"/>
      <c r="O25" s="373"/>
      <c r="P25" s="374"/>
      <c r="Q25" s="372">
        <v>5440</v>
      </c>
      <c r="R25" s="373"/>
      <c r="S25" s="373"/>
      <c r="T25" s="373"/>
      <c r="U25" s="373"/>
      <c r="V25" s="374"/>
      <c r="W25" s="462"/>
      <c r="X25" s="399"/>
      <c r="Y25" s="400"/>
      <c r="Z25" s="375" t="s">
        <v>164</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165</v>
      </c>
      <c r="AZ25" s="446"/>
      <c r="BA25" s="446"/>
      <c r="BB25" s="446"/>
      <c r="BC25" s="446"/>
      <c r="BD25" s="446"/>
      <c r="BE25" s="446"/>
      <c r="BF25" s="446"/>
      <c r="BG25" s="446"/>
      <c r="BH25" s="446"/>
      <c r="BI25" s="446"/>
      <c r="BJ25" s="446"/>
      <c r="BK25" s="446"/>
      <c r="BL25" s="446"/>
      <c r="BM25" s="447"/>
      <c r="BN25" s="448">
        <v>128267</v>
      </c>
      <c r="BO25" s="449"/>
      <c r="BP25" s="449"/>
      <c r="BQ25" s="449"/>
      <c r="BR25" s="449"/>
      <c r="BS25" s="449"/>
      <c r="BT25" s="449"/>
      <c r="BU25" s="450"/>
      <c r="BV25" s="448">
        <v>819245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166</v>
      </c>
      <c r="F26" s="376"/>
      <c r="G26" s="376"/>
      <c r="H26" s="376"/>
      <c r="I26" s="376"/>
      <c r="J26" s="376"/>
      <c r="K26" s="377"/>
      <c r="L26" s="372">
        <v>1</v>
      </c>
      <c r="M26" s="373"/>
      <c r="N26" s="373"/>
      <c r="O26" s="373"/>
      <c r="P26" s="374"/>
      <c r="Q26" s="372">
        <v>5000</v>
      </c>
      <c r="R26" s="373"/>
      <c r="S26" s="373"/>
      <c r="T26" s="373"/>
      <c r="U26" s="373"/>
      <c r="V26" s="374"/>
      <c r="W26" s="462"/>
      <c r="X26" s="399"/>
      <c r="Y26" s="400"/>
      <c r="Z26" s="375" t="s">
        <v>167</v>
      </c>
      <c r="AA26" s="430"/>
      <c r="AB26" s="430"/>
      <c r="AC26" s="430"/>
      <c r="AD26" s="430"/>
      <c r="AE26" s="430"/>
      <c r="AF26" s="430"/>
      <c r="AG26" s="431"/>
      <c r="AH26" s="372" t="s">
        <v>122</v>
      </c>
      <c r="AI26" s="373"/>
      <c r="AJ26" s="373"/>
      <c r="AK26" s="373"/>
      <c r="AL26" s="374"/>
      <c r="AM26" s="372" t="s">
        <v>122</v>
      </c>
      <c r="AN26" s="373"/>
      <c r="AO26" s="373"/>
      <c r="AP26" s="373"/>
      <c r="AQ26" s="373"/>
      <c r="AR26" s="374"/>
      <c r="AS26" s="372" t="s">
        <v>122</v>
      </c>
      <c r="AT26" s="373"/>
      <c r="AU26" s="373"/>
      <c r="AV26" s="373"/>
      <c r="AW26" s="373"/>
      <c r="AX26" s="432"/>
      <c r="AY26" s="459" t="s">
        <v>168</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169</v>
      </c>
      <c r="F27" s="376"/>
      <c r="G27" s="376"/>
      <c r="H27" s="376"/>
      <c r="I27" s="376"/>
      <c r="J27" s="376"/>
      <c r="K27" s="377"/>
      <c r="L27" s="372">
        <v>1</v>
      </c>
      <c r="M27" s="373"/>
      <c r="N27" s="373"/>
      <c r="O27" s="373"/>
      <c r="P27" s="374"/>
      <c r="Q27" s="372">
        <v>2300</v>
      </c>
      <c r="R27" s="373"/>
      <c r="S27" s="373"/>
      <c r="T27" s="373"/>
      <c r="U27" s="373"/>
      <c r="V27" s="374"/>
      <c r="W27" s="462"/>
      <c r="X27" s="399"/>
      <c r="Y27" s="400"/>
      <c r="Z27" s="375" t="s">
        <v>170</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171</v>
      </c>
      <c r="AZ27" s="457"/>
      <c r="BA27" s="457"/>
      <c r="BB27" s="457"/>
      <c r="BC27" s="457"/>
      <c r="BD27" s="457"/>
      <c r="BE27" s="457"/>
      <c r="BF27" s="457"/>
      <c r="BG27" s="457"/>
      <c r="BH27" s="457"/>
      <c r="BI27" s="457"/>
      <c r="BJ27" s="457"/>
      <c r="BK27" s="457"/>
      <c r="BL27" s="457"/>
      <c r="BM27" s="458"/>
      <c r="BN27" s="453">
        <v>126830</v>
      </c>
      <c r="BO27" s="454"/>
      <c r="BP27" s="454"/>
      <c r="BQ27" s="454"/>
      <c r="BR27" s="454"/>
      <c r="BS27" s="454"/>
      <c r="BT27" s="454"/>
      <c r="BU27" s="455"/>
      <c r="BV27" s="453">
        <v>126830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172</v>
      </c>
      <c r="F28" s="376"/>
      <c r="G28" s="376"/>
      <c r="H28" s="376"/>
      <c r="I28" s="376"/>
      <c r="J28" s="376"/>
      <c r="K28" s="377"/>
      <c r="L28" s="372">
        <v>1</v>
      </c>
      <c r="M28" s="373"/>
      <c r="N28" s="373"/>
      <c r="O28" s="373"/>
      <c r="P28" s="374"/>
      <c r="Q28" s="372">
        <v>2060</v>
      </c>
      <c r="R28" s="373"/>
      <c r="S28" s="373"/>
      <c r="T28" s="373"/>
      <c r="U28" s="373"/>
      <c r="V28" s="374"/>
      <c r="W28" s="462"/>
      <c r="X28" s="399"/>
      <c r="Y28" s="400"/>
      <c r="Z28" s="375" t="s">
        <v>173</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174</v>
      </c>
      <c r="AZ28" s="437"/>
      <c r="BA28" s="437"/>
      <c r="BB28" s="438"/>
      <c r="BC28" s="445" t="s">
        <v>46</v>
      </c>
      <c r="BD28" s="446"/>
      <c r="BE28" s="446"/>
      <c r="BF28" s="446"/>
      <c r="BG28" s="446"/>
      <c r="BH28" s="446"/>
      <c r="BI28" s="446"/>
      <c r="BJ28" s="446"/>
      <c r="BK28" s="446"/>
      <c r="BL28" s="446"/>
      <c r="BM28" s="447"/>
      <c r="BN28" s="448">
        <v>1331347</v>
      </c>
      <c r="BO28" s="449"/>
      <c r="BP28" s="449"/>
      <c r="BQ28" s="449"/>
      <c r="BR28" s="449"/>
      <c r="BS28" s="449"/>
      <c r="BT28" s="449"/>
      <c r="BU28" s="450"/>
      <c r="BV28" s="448">
        <v>1013320</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175</v>
      </c>
      <c r="F29" s="376"/>
      <c r="G29" s="376"/>
      <c r="H29" s="376"/>
      <c r="I29" s="376"/>
      <c r="J29" s="376"/>
      <c r="K29" s="377"/>
      <c r="L29" s="372">
        <v>8</v>
      </c>
      <c r="M29" s="373"/>
      <c r="N29" s="373"/>
      <c r="O29" s="373"/>
      <c r="P29" s="374"/>
      <c r="Q29" s="372">
        <v>2000</v>
      </c>
      <c r="R29" s="373"/>
      <c r="S29" s="373"/>
      <c r="T29" s="373"/>
      <c r="U29" s="373"/>
      <c r="V29" s="374"/>
      <c r="W29" s="463"/>
      <c r="X29" s="464"/>
      <c r="Y29" s="465"/>
      <c r="Z29" s="375" t="s">
        <v>176</v>
      </c>
      <c r="AA29" s="376"/>
      <c r="AB29" s="376"/>
      <c r="AC29" s="376"/>
      <c r="AD29" s="376"/>
      <c r="AE29" s="376"/>
      <c r="AF29" s="376"/>
      <c r="AG29" s="377"/>
      <c r="AH29" s="372">
        <v>119</v>
      </c>
      <c r="AI29" s="373"/>
      <c r="AJ29" s="373"/>
      <c r="AK29" s="373"/>
      <c r="AL29" s="374"/>
      <c r="AM29" s="372">
        <v>339864</v>
      </c>
      <c r="AN29" s="373"/>
      <c r="AO29" s="373"/>
      <c r="AP29" s="373"/>
      <c r="AQ29" s="373"/>
      <c r="AR29" s="374"/>
      <c r="AS29" s="372">
        <v>2856</v>
      </c>
      <c r="AT29" s="373"/>
      <c r="AU29" s="373"/>
      <c r="AV29" s="373"/>
      <c r="AW29" s="373"/>
      <c r="AX29" s="432"/>
      <c r="AY29" s="439"/>
      <c r="AZ29" s="440"/>
      <c r="BA29" s="440"/>
      <c r="BB29" s="441"/>
      <c r="BC29" s="433" t="s">
        <v>177</v>
      </c>
      <c r="BD29" s="434"/>
      <c r="BE29" s="434"/>
      <c r="BF29" s="434"/>
      <c r="BG29" s="434"/>
      <c r="BH29" s="434"/>
      <c r="BI29" s="434"/>
      <c r="BJ29" s="434"/>
      <c r="BK29" s="434"/>
      <c r="BL29" s="434"/>
      <c r="BM29" s="435"/>
      <c r="BN29" s="419">
        <v>232478</v>
      </c>
      <c r="BO29" s="420"/>
      <c r="BP29" s="420"/>
      <c r="BQ29" s="420"/>
      <c r="BR29" s="420"/>
      <c r="BS29" s="420"/>
      <c r="BT29" s="420"/>
      <c r="BU29" s="421"/>
      <c r="BV29" s="419">
        <v>221151</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178</v>
      </c>
      <c r="X30" s="387"/>
      <c r="Y30" s="387"/>
      <c r="Z30" s="387"/>
      <c r="AA30" s="387"/>
      <c r="AB30" s="387"/>
      <c r="AC30" s="387"/>
      <c r="AD30" s="387"/>
      <c r="AE30" s="387"/>
      <c r="AF30" s="387"/>
      <c r="AG30" s="388"/>
      <c r="AH30" s="389">
        <v>90</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1033474</v>
      </c>
      <c r="BO30" s="454"/>
      <c r="BP30" s="454"/>
      <c r="BQ30" s="454"/>
      <c r="BR30" s="454"/>
      <c r="BS30" s="454"/>
      <c r="BT30" s="454"/>
      <c r="BU30" s="455"/>
      <c r="BV30" s="453">
        <v>985954</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179</v>
      </c>
      <c r="D32" s="378"/>
      <c r="E32" s="378"/>
      <c r="F32" s="378"/>
      <c r="G32" s="378"/>
      <c r="H32" s="378"/>
      <c r="I32" s="378"/>
      <c r="J32" s="378"/>
      <c r="K32" s="378"/>
      <c r="L32" s="378"/>
      <c r="M32" s="378"/>
      <c r="N32" s="378"/>
      <c r="O32" s="378"/>
      <c r="P32" s="378"/>
      <c r="Q32" s="378"/>
      <c r="R32" s="378"/>
      <c r="S32" s="378"/>
      <c r="U32" s="379" t="s">
        <v>180</v>
      </c>
      <c r="V32" s="379"/>
      <c r="W32" s="379"/>
      <c r="X32" s="379"/>
      <c r="Y32" s="379"/>
      <c r="Z32" s="379"/>
      <c r="AA32" s="379"/>
      <c r="AB32" s="379"/>
      <c r="AC32" s="379"/>
      <c r="AD32" s="379"/>
      <c r="AE32" s="379"/>
      <c r="AF32" s="379"/>
      <c r="AG32" s="379"/>
      <c r="AH32" s="379"/>
      <c r="AI32" s="379"/>
      <c r="AJ32" s="379"/>
      <c r="AK32" s="379"/>
      <c r="AM32" s="379" t="s">
        <v>181</v>
      </c>
      <c r="AN32" s="379"/>
      <c r="AO32" s="379"/>
      <c r="AP32" s="379"/>
      <c r="AQ32" s="379"/>
      <c r="AR32" s="379"/>
      <c r="AS32" s="379"/>
      <c r="AT32" s="379"/>
      <c r="AU32" s="379"/>
      <c r="AV32" s="379"/>
      <c r="AW32" s="379"/>
      <c r="AX32" s="379"/>
      <c r="AY32" s="379"/>
      <c r="AZ32" s="379"/>
      <c r="BA32" s="379"/>
      <c r="BB32" s="379"/>
      <c r="BC32" s="379"/>
      <c r="BE32" s="379" t="s">
        <v>182</v>
      </c>
      <c r="BF32" s="379"/>
      <c r="BG32" s="379"/>
      <c r="BH32" s="379"/>
      <c r="BI32" s="379"/>
      <c r="BJ32" s="379"/>
      <c r="BK32" s="379"/>
      <c r="BL32" s="379"/>
      <c r="BM32" s="379"/>
      <c r="BN32" s="379"/>
      <c r="BO32" s="379"/>
      <c r="BP32" s="379"/>
      <c r="BQ32" s="379"/>
      <c r="BR32" s="379"/>
      <c r="BS32" s="379"/>
      <c r="BT32" s="379"/>
      <c r="BU32" s="379"/>
      <c r="BW32" s="379" t="s">
        <v>183</v>
      </c>
      <c r="BX32" s="379"/>
      <c r="BY32" s="379"/>
      <c r="BZ32" s="379"/>
      <c r="CA32" s="379"/>
      <c r="CB32" s="379"/>
      <c r="CC32" s="379"/>
      <c r="CD32" s="379"/>
      <c r="CE32" s="379"/>
      <c r="CF32" s="379"/>
      <c r="CG32" s="379"/>
      <c r="CH32" s="379"/>
      <c r="CI32" s="379"/>
      <c r="CJ32" s="379"/>
      <c r="CK32" s="379"/>
      <c r="CL32" s="379"/>
      <c r="CM32" s="379"/>
      <c r="CO32" s="379" t="s">
        <v>184</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185</v>
      </c>
      <c r="D33" s="371"/>
      <c r="E33" s="370" t="s">
        <v>186</v>
      </c>
      <c r="F33" s="370"/>
      <c r="G33" s="370"/>
      <c r="H33" s="370"/>
      <c r="I33" s="370"/>
      <c r="J33" s="370"/>
      <c r="K33" s="370"/>
      <c r="L33" s="370"/>
      <c r="M33" s="370"/>
      <c r="N33" s="370"/>
      <c r="O33" s="370"/>
      <c r="P33" s="370"/>
      <c r="Q33" s="370"/>
      <c r="R33" s="370"/>
      <c r="S33" s="370"/>
      <c r="T33" s="194"/>
      <c r="U33" s="371" t="s">
        <v>185</v>
      </c>
      <c r="V33" s="371"/>
      <c r="W33" s="370" t="s">
        <v>186</v>
      </c>
      <c r="X33" s="370"/>
      <c r="Y33" s="370"/>
      <c r="Z33" s="370"/>
      <c r="AA33" s="370"/>
      <c r="AB33" s="370"/>
      <c r="AC33" s="370"/>
      <c r="AD33" s="370"/>
      <c r="AE33" s="370"/>
      <c r="AF33" s="370"/>
      <c r="AG33" s="370"/>
      <c r="AH33" s="370"/>
      <c r="AI33" s="370"/>
      <c r="AJ33" s="370"/>
      <c r="AK33" s="370"/>
      <c r="AL33" s="194"/>
      <c r="AM33" s="371" t="s">
        <v>185</v>
      </c>
      <c r="AN33" s="371"/>
      <c r="AO33" s="370" t="s">
        <v>186</v>
      </c>
      <c r="AP33" s="370"/>
      <c r="AQ33" s="370"/>
      <c r="AR33" s="370"/>
      <c r="AS33" s="370"/>
      <c r="AT33" s="370"/>
      <c r="AU33" s="370"/>
      <c r="AV33" s="370"/>
      <c r="AW33" s="370"/>
      <c r="AX33" s="370"/>
      <c r="AY33" s="370"/>
      <c r="AZ33" s="370"/>
      <c r="BA33" s="370"/>
      <c r="BB33" s="370"/>
      <c r="BC33" s="370"/>
      <c r="BD33" s="195"/>
      <c r="BE33" s="370" t="s">
        <v>187</v>
      </c>
      <c r="BF33" s="370"/>
      <c r="BG33" s="370" t="s">
        <v>188</v>
      </c>
      <c r="BH33" s="370"/>
      <c r="BI33" s="370"/>
      <c r="BJ33" s="370"/>
      <c r="BK33" s="370"/>
      <c r="BL33" s="370"/>
      <c r="BM33" s="370"/>
      <c r="BN33" s="370"/>
      <c r="BO33" s="370"/>
      <c r="BP33" s="370"/>
      <c r="BQ33" s="370"/>
      <c r="BR33" s="370"/>
      <c r="BS33" s="370"/>
      <c r="BT33" s="370"/>
      <c r="BU33" s="370"/>
      <c r="BV33" s="195"/>
      <c r="BW33" s="371" t="s">
        <v>187</v>
      </c>
      <c r="BX33" s="371"/>
      <c r="BY33" s="370" t="s">
        <v>189</v>
      </c>
      <c r="BZ33" s="370"/>
      <c r="CA33" s="370"/>
      <c r="CB33" s="370"/>
      <c r="CC33" s="370"/>
      <c r="CD33" s="370"/>
      <c r="CE33" s="370"/>
      <c r="CF33" s="370"/>
      <c r="CG33" s="370"/>
      <c r="CH33" s="370"/>
      <c r="CI33" s="370"/>
      <c r="CJ33" s="370"/>
      <c r="CK33" s="370"/>
      <c r="CL33" s="370"/>
      <c r="CM33" s="370"/>
      <c r="CN33" s="194"/>
      <c r="CO33" s="371" t="s">
        <v>185</v>
      </c>
      <c r="CP33" s="371"/>
      <c r="CQ33" s="370" t="s">
        <v>190</v>
      </c>
      <c r="CR33" s="370"/>
      <c r="CS33" s="370"/>
      <c r="CT33" s="370"/>
      <c r="CU33" s="370"/>
      <c r="CV33" s="370"/>
      <c r="CW33" s="370"/>
      <c r="CX33" s="370"/>
      <c r="CY33" s="370"/>
      <c r="CZ33" s="370"/>
      <c r="DA33" s="370"/>
      <c r="DB33" s="370"/>
      <c r="DC33" s="370"/>
      <c r="DD33" s="370"/>
      <c r="DE33" s="370"/>
      <c r="DF33" s="194"/>
      <c r="DG33" s="369" t="s">
        <v>191</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IF('各会計、関係団体の財政状況及び健全化判断比率'!B31="","",'各会計、関係団体の財政状況及び健全化判断比率'!B31)</f>
        <v>下水道事業会計</v>
      </c>
      <c r="AP34" s="368"/>
      <c r="AQ34" s="368"/>
      <c r="AR34" s="368"/>
      <c r="AS34" s="368"/>
      <c r="AT34" s="368"/>
      <c r="AU34" s="368"/>
      <c r="AV34" s="368"/>
      <c r="AW34" s="368"/>
      <c r="AX34" s="368"/>
      <c r="AY34" s="368"/>
      <c r="AZ34" s="368"/>
      <c r="BA34" s="368"/>
      <c r="BB34" s="368"/>
      <c r="BC34" s="368"/>
      <c r="BD34" s="169"/>
      <c r="BE34" s="367">
        <f>IF(BG34="","",MAX(C34:D43,U34:V43,AM34:AN43)+1)</f>
        <v>8</v>
      </c>
      <c r="BF34" s="367"/>
      <c r="BG34" s="368" t="str">
        <f>IF('各会計、関係団体の財政状況及び健全化判断比率'!B33="","",'各会計、関係団体の財政状況及び健全化判断比率'!B33)</f>
        <v>温泉事業特別会計</v>
      </c>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久吉ダム水道企業団水道事業会計</v>
      </c>
      <c r="BZ34" s="368"/>
      <c r="CA34" s="368"/>
      <c r="CB34" s="368"/>
      <c r="CC34" s="368"/>
      <c r="CD34" s="368"/>
      <c r="CE34" s="368"/>
      <c r="CF34" s="368"/>
      <c r="CG34" s="368"/>
      <c r="CH34" s="368"/>
      <c r="CI34" s="368"/>
      <c r="CJ34" s="368"/>
      <c r="CK34" s="368"/>
      <c r="CL34" s="368"/>
      <c r="CM34" s="368"/>
      <c r="CN34" s="169"/>
      <c r="CO34" s="367">
        <f>IF(CQ34="","",MAX(C34:D43,U34:V43,AM34:AN43,BE34:BF43,BW34:BX43)+1)</f>
        <v>18</v>
      </c>
      <c r="CP34" s="367"/>
      <c r="CQ34" s="368" t="str">
        <f>IF('各会計、関係団体の財政状況及び健全化判断比率'!BS7="","",'各会計、関係団体の財政状況及び健全化判断比率'!BS7)</f>
        <v>大鰐町土地開発公社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診療所事業特別会計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IF('各会計、関係団体の財政状況及び健全化判断比率'!B32="","",'各会計、関係団体の財政状況及び健全化判断比率'!B32)</f>
        <v>簡易水道事業会計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青森県市町村総合事務組合一般会計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11</v>
      </c>
      <c r="BX36" s="367"/>
      <c r="BY36" s="368" t="str">
        <f>IF('各会計、関係団体の財政状況及び健全化判断比率'!B70="","",'各会計、関係団体の財政状況及び健全化判断比率'!B70)</f>
        <v>青森県市町村職員退職手当組合一般会計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12</v>
      </c>
      <c r="BX37" s="367"/>
      <c r="BY37" s="368" t="str">
        <f>IF('各会計、関係団体の財政状況及び健全化判断比率'!B71="","",'各会計、関係団体の財政状況及び健全化判断比率'!B71)</f>
        <v>弘前地区環境整備事務組合一般会計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13</v>
      </c>
      <c r="BX38" s="367"/>
      <c r="BY38" s="368" t="str">
        <f>IF('各会計、関係団体の財政状況及び健全化判断比率'!B72="","",'各会計、関係団体の財政状況及び健全化判断比率'!B72)</f>
        <v>弘前地区消防事務組合一般会計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14</v>
      </c>
      <c r="BX39" s="367"/>
      <c r="BY39" s="368" t="str">
        <f>IF('各会計、関係団体の財政状況及び健全化判断比率'!B73="","",'各会計、関係団体の財政状況及び健全化判断比率'!B73)</f>
        <v>青森県交通災害共済組合交通災害共済事業会計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15</v>
      </c>
      <c r="BX40" s="367"/>
      <c r="BY40" s="368" t="str">
        <f>IF('各会計、関係団体の財政状況及び健全化判断比率'!B74="","",'各会計、関係団体の財政状況及び健全化判断比率'!B74)</f>
        <v>津軽広域連合一般会計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16</v>
      </c>
      <c r="BX41" s="367"/>
      <c r="BY41" s="368" t="str">
        <f>IF('各会計、関係団体の財政状況及び健全化判断比率'!B75="","",'各会計、関係団体の財政状況及び健全化判断比率'!B75)</f>
        <v>青森県後期高齢者医療広域連合一般会計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17</v>
      </c>
      <c r="BX42" s="367"/>
      <c r="BY42" s="368" t="str">
        <f>IF('各会計、関係団体の財政状況及び健全化判断比率'!B76="","",'各会計、関係団体の財政状況及び健全化判断比率'!B76)</f>
        <v>青森県後期高齢者医療広域連合後期高齢者医療特別会計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192</v>
      </c>
      <c r="E46" s="364" t="s">
        <v>193</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194</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195</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196</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197</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198</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199</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200</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Mn7UM3X2veGDafa++zsx2aL7bOPeeqhV/pBsyfy8l7odOG0U6u3EI+QChpuoVWv04q/ulsIJSEvug/beBoaBxg==" saltValue="8oh66ni433GRHW+CMknqU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201</v>
      </c>
      <c r="DI1" s="718"/>
      <c r="DJ1" s="718"/>
      <c r="DK1" s="718"/>
      <c r="DL1" s="718"/>
      <c r="DM1" s="718"/>
      <c r="DN1" s="719"/>
      <c r="DO1" s="202"/>
      <c r="DP1" s="717" t="s">
        <v>202</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204</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205</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206</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207</v>
      </c>
      <c r="S4" s="674"/>
      <c r="T4" s="674"/>
      <c r="U4" s="674"/>
      <c r="V4" s="674"/>
      <c r="W4" s="674"/>
      <c r="X4" s="674"/>
      <c r="Y4" s="675"/>
      <c r="Z4" s="673" t="s">
        <v>208</v>
      </c>
      <c r="AA4" s="674"/>
      <c r="AB4" s="674"/>
      <c r="AC4" s="675"/>
      <c r="AD4" s="673" t="s">
        <v>209</v>
      </c>
      <c r="AE4" s="674"/>
      <c r="AF4" s="674"/>
      <c r="AG4" s="674"/>
      <c r="AH4" s="674"/>
      <c r="AI4" s="674"/>
      <c r="AJ4" s="674"/>
      <c r="AK4" s="675"/>
      <c r="AL4" s="673" t="s">
        <v>208</v>
      </c>
      <c r="AM4" s="674"/>
      <c r="AN4" s="674"/>
      <c r="AO4" s="675"/>
      <c r="AP4" s="720" t="s">
        <v>210</v>
      </c>
      <c r="AQ4" s="720"/>
      <c r="AR4" s="720"/>
      <c r="AS4" s="720"/>
      <c r="AT4" s="720"/>
      <c r="AU4" s="720"/>
      <c r="AV4" s="720"/>
      <c r="AW4" s="720"/>
      <c r="AX4" s="720"/>
      <c r="AY4" s="720"/>
      <c r="AZ4" s="720"/>
      <c r="BA4" s="720"/>
      <c r="BB4" s="720"/>
      <c r="BC4" s="720"/>
      <c r="BD4" s="720"/>
      <c r="BE4" s="720"/>
      <c r="BF4" s="720"/>
      <c r="BG4" s="720" t="s">
        <v>211</v>
      </c>
      <c r="BH4" s="720"/>
      <c r="BI4" s="720"/>
      <c r="BJ4" s="720"/>
      <c r="BK4" s="720"/>
      <c r="BL4" s="720"/>
      <c r="BM4" s="720"/>
      <c r="BN4" s="720"/>
      <c r="BO4" s="720" t="s">
        <v>208</v>
      </c>
      <c r="BP4" s="720"/>
      <c r="BQ4" s="720"/>
      <c r="BR4" s="720"/>
      <c r="BS4" s="720" t="s">
        <v>212</v>
      </c>
      <c r="BT4" s="720"/>
      <c r="BU4" s="720"/>
      <c r="BV4" s="720"/>
      <c r="BW4" s="720"/>
      <c r="BX4" s="720"/>
      <c r="BY4" s="720"/>
      <c r="BZ4" s="720"/>
      <c r="CA4" s="720"/>
      <c r="CB4" s="720"/>
      <c r="CD4" s="673" t="s">
        <v>213</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214</v>
      </c>
      <c r="C5" s="680"/>
      <c r="D5" s="680"/>
      <c r="E5" s="680"/>
      <c r="F5" s="680"/>
      <c r="G5" s="680"/>
      <c r="H5" s="680"/>
      <c r="I5" s="680"/>
      <c r="J5" s="680"/>
      <c r="K5" s="680"/>
      <c r="L5" s="680"/>
      <c r="M5" s="680"/>
      <c r="N5" s="680"/>
      <c r="O5" s="680"/>
      <c r="P5" s="680"/>
      <c r="Q5" s="681"/>
      <c r="R5" s="676">
        <v>617692</v>
      </c>
      <c r="S5" s="677"/>
      <c r="T5" s="677"/>
      <c r="U5" s="677"/>
      <c r="V5" s="677"/>
      <c r="W5" s="677"/>
      <c r="X5" s="677"/>
      <c r="Y5" s="702"/>
      <c r="Z5" s="715">
        <v>9</v>
      </c>
      <c r="AA5" s="715"/>
      <c r="AB5" s="715"/>
      <c r="AC5" s="715"/>
      <c r="AD5" s="716">
        <v>617645</v>
      </c>
      <c r="AE5" s="716"/>
      <c r="AF5" s="716"/>
      <c r="AG5" s="716"/>
      <c r="AH5" s="716"/>
      <c r="AI5" s="716"/>
      <c r="AJ5" s="716"/>
      <c r="AK5" s="716"/>
      <c r="AL5" s="703">
        <v>15.2</v>
      </c>
      <c r="AM5" s="685"/>
      <c r="AN5" s="685"/>
      <c r="AO5" s="704"/>
      <c r="AP5" s="679" t="s">
        <v>215</v>
      </c>
      <c r="AQ5" s="680"/>
      <c r="AR5" s="680"/>
      <c r="AS5" s="680"/>
      <c r="AT5" s="680"/>
      <c r="AU5" s="680"/>
      <c r="AV5" s="680"/>
      <c r="AW5" s="680"/>
      <c r="AX5" s="680"/>
      <c r="AY5" s="680"/>
      <c r="AZ5" s="680"/>
      <c r="BA5" s="680"/>
      <c r="BB5" s="680"/>
      <c r="BC5" s="680"/>
      <c r="BD5" s="680"/>
      <c r="BE5" s="680"/>
      <c r="BF5" s="681"/>
      <c r="BG5" s="621">
        <v>606575</v>
      </c>
      <c r="BH5" s="622"/>
      <c r="BI5" s="622"/>
      <c r="BJ5" s="622"/>
      <c r="BK5" s="622"/>
      <c r="BL5" s="622"/>
      <c r="BM5" s="622"/>
      <c r="BN5" s="623"/>
      <c r="BO5" s="659">
        <v>98.2</v>
      </c>
      <c r="BP5" s="659"/>
      <c r="BQ5" s="659"/>
      <c r="BR5" s="659"/>
      <c r="BS5" s="660" t="s">
        <v>122</v>
      </c>
      <c r="BT5" s="660"/>
      <c r="BU5" s="660"/>
      <c r="BV5" s="660"/>
      <c r="BW5" s="660"/>
      <c r="BX5" s="660"/>
      <c r="BY5" s="660"/>
      <c r="BZ5" s="660"/>
      <c r="CA5" s="660"/>
      <c r="CB5" s="698"/>
      <c r="CD5" s="673" t="s">
        <v>210</v>
      </c>
      <c r="CE5" s="674"/>
      <c r="CF5" s="674"/>
      <c r="CG5" s="674"/>
      <c r="CH5" s="674"/>
      <c r="CI5" s="674"/>
      <c r="CJ5" s="674"/>
      <c r="CK5" s="674"/>
      <c r="CL5" s="674"/>
      <c r="CM5" s="674"/>
      <c r="CN5" s="674"/>
      <c r="CO5" s="674"/>
      <c r="CP5" s="674"/>
      <c r="CQ5" s="675"/>
      <c r="CR5" s="673" t="s">
        <v>216</v>
      </c>
      <c r="CS5" s="674"/>
      <c r="CT5" s="674"/>
      <c r="CU5" s="674"/>
      <c r="CV5" s="674"/>
      <c r="CW5" s="674"/>
      <c r="CX5" s="674"/>
      <c r="CY5" s="675"/>
      <c r="CZ5" s="673" t="s">
        <v>208</v>
      </c>
      <c r="DA5" s="674"/>
      <c r="DB5" s="674"/>
      <c r="DC5" s="675"/>
      <c r="DD5" s="673" t="s">
        <v>217</v>
      </c>
      <c r="DE5" s="674"/>
      <c r="DF5" s="674"/>
      <c r="DG5" s="674"/>
      <c r="DH5" s="674"/>
      <c r="DI5" s="674"/>
      <c r="DJ5" s="674"/>
      <c r="DK5" s="674"/>
      <c r="DL5" s="674"/>
      <c r="DM5" s="674"/>
      <c r="DN5" s="674"/>
      <c r="DO5" s="674"/>
      <c r="DP5" s="675"/>
      <c r="DQ5" s="673" t="s">
        <v>218</v>
      </c>
      <c r="DR5" s="674"/>
      <c r="DS5" s="674"/>
      <c r="DT5" s="674"/>
      <c r="DU5" s="674"/>
      <c r="DV5" s="674"/>
      <c r="DW5" s="674"/>
      <c r="DX5" s="674"/>
      <c r="DY5" s="674"/>
      <c r="DZ5" s="674"/>
      <c r="EA5" s="674"/>
      <c r="EB5" s="674"/>
      <c r="EC5" s="675"/>
    </row>
    <row r="6" spans="2:143" ht="11.25" customHeight="1" x14ac:dyDescent="0.2">
      <c r="B6" s="618" t="s">
        <v>219</v>
      </c>
      <c r="C6" s="619"/>
      <c r="D6" s="619"/>
      <c r="E6" s="619"/>
      <c r="F6" s="619"/>
      <c r="G6" s="619"/>
      <c r="H6" s="619"/>
      <c r="I6" s="619"/>
      <c r="J6" s="619"/>
      <c r="K6" s="619"/>
      <c r="L6" s="619"/>
      <c r="M6" s="619"/>
      <c r="N6" s="619"/>
      <c r="O6" s="619"/>
      <c r="P6" s="619"/>
      <c r="Q6" s="620"/>
      <c r="R6" s="621">
        <v>78942</v>
      </c>
      <c r="S6" s="622"/>
      <c r="T6" s="622"/>
      <c r="U6" s="622"/>
      <c r="V6" s="622"/>
      <c r="W6" s="622"/>
      <c r="X6" s="622"/>
      <c r="Y6" s="623"/>
      <c r="Z6" s="659">
        <v>1.2</v>
      </c>
      <c r="AA6" s="659"/>
      <c r="AB6" s="659"/>
      <c r="AC6" s="659"/>
      <c r="AD6" s="660">
        <v>78942</v>
      </c>
      <c r="AE6" s="660"/>
      <c r="AF6" s="660"/>
      <c r="AG6" s="660"/>
      <c r="AH6" s="660"/>
      <c r="AI6" s="660"/>
      <c r="AJ6" s="660"/>
      <c r="AK6" s="660"/>
      <c r="AL6" s="624">
        <v>1.9</v>
      </c>
      <c r="AM6" s="625"/>
      <c r="AN6" s="625"/>
      <c r="AO6" s="661"/>
      <c r="AP6" s="618" t="s">
        <v>220</v>
      </c>
      <c r="AQ6" s="619"/>
      <c r="AR6" s="619"/>
      <c r="AS6" s="619"/>
      <c r="AT6" s="619"/>
      <c r="AU6" s="619"/>
      <c r="AV6" s="619"/>
      <c r="AW6" s="619"/>
      <c r="AX6" s="619"/>
      <c r="AY6" s="619"/>
      <c r="AZ6" s="619"/>
      <c r="BA6" s="619"/>
      <c r="BB6" s="619"/>
      <c r="BC6" s="619"/>
      <c r="BD6" s="619"/>
      <c r="BE6" s="619"/>
      <c r="BF6" s="620"/>
      <c r="BG6" s="621">
        <v>606575</v>
      </c>
      <c r="BH6" s="622"/>
      <c r="BI6" s="622"/>
      <c r="BJ6" s="622"/>
      <c r="BK6" s="622"/>
      <c r="BL6" s="622"/>
      <c r="BM6" s="622"/>
      <c r="BN6" s="623"/>
      <c r="BO6" s="659">
        <v>98.2</v>
      </c>
      <c r="BP6" s="659"/>
      <c r="BQ6" s="659"/>
      <c r="BR6" s="659"/>
      <c r="BS6" s="660" t="s">
        <v>122</v>
      </c>
      <c r="BT6" s="660"/>
      <c r="BU6" s="660"/>
      <c r="BV6" s="660"/>
      <c r="BW6" s="660"/>
      <c r="BX6" s="660"/>
      <c r="BY6" s="660"/>
      <c r="BZ6" s="660"/>
      <c r="CA6" s="660"/>
      <c r="CB6" s="698"/>
      <c r="CD6" s="679" t="s">
        <v>221</v>
      </c>
      <c r="CE6" s="680"/>
      <c r="CF6" s="680"/>
      <c r="CG6" s="680"/>
      <c r="CH6" s="680"/>
      <c r="CI6" s="680"/>
      <c r="CJ6" s="680"/>
      <c r="CK6" s="680"/>
      <c r="CL6" s="680"/>
      <c r="CM6" s="680"/>
      <c r="CN6" s="680"/>
      <c r="CO6" s="680"/>
      <c r="CP6" s="680"/>
      <c r="CQ6" s="681"/>
      <c r="CR6" s="621">
        <v>61689</v>
      </c>
      <c r="CS6" s="622"/>
      <c r="CT6" s="622"/>
      <c r="CU6" s="622"/>
      <c r="CV6" s="622"/>
      <c r="CW6" s="622"/>
      <c r="CX6" s="622"/>
      <c r="CY6" s="623"/>
      <c r="CZ6" s="703">
        <v>0.9</v>
      </c>
      <c r="DA6" s="685"/>
      <c r="DB6" s="685"/>
      <c r="DC6" s="705"/>
      <c r="DD6" s="627" t="s">
        <v>122</v>
      </c>
      <c r="DE6" s="622"/>
      <c r="DF6" s="622"/>
      <c r="DG6" s="622"/>
      <c r="DH6" s="622"/>
      <c r="DI6" s="622"/>
      <c r="DJ6" s="622"/>
      <c r="DK6" s="622"/>
      <c r="DL6" s="622"/>
      <c r="DM6" s="622"/>
      <c r="DN6" s="622"/>
      <c r="DO6" s="622"/>
      <c r="DP6" s="623"/>
      <c r="DQ6" s="627">
        <v>61688</v>
      </c>
      <c r="DR6" s="622"/>
      <c r="DS6" s="622"/>
      <c r="DT6" s="622"/>
      <c r="DU6" s="622"/>
      <c r="DV6" s="622"/>
      <c r="DW6" s="622"/>
      <c r="DX6" s="622"/>
      <c r="DY6" s="622"/>
      <c r="DZ6" s="622"/>
      <c r="EA6" s="622"/>
      <c r="EB6" s="622"/>
      <c r="EC6" s="658"/>
    </row>
    <row r="7" spans="2:143" ht="11.25" customHeight="1" x14ac:dyDescent="0.2">
      <c r="B7" s="618" t="s">
        <v>222</v>
      </c>
      <c r="C7" s="619"/>
      <c r="D7" s="619"/>
      <c r="E7" s="619"/>
      <c r="F7" s="619"/>
      <c r="G7" s="619"/>
      <c r="H7" s="619"/>
      <c r="I7" s="619"/>
      <c r="J7" s="619"/>
      <c r="K7" s="619"/>
      <c r="L7" s="619"/>
      <c r="M7" s="619"/>
      <c r="N7" s="619"/>
      <c r="O7" s="619"/>
      <c r="P7" s="619"/>
      <c r="Q7" s="620"/>
      <c r="R7" s="621">
        <v>274</v>
      </c>
      <c r="S7" s="622"/>
      <c r="T7" s="622"/>
      <c r="U7" s="622"/>
      <c r="V7" s="622"/>
      <c r="W7" s="622"/>
      <c r="X7" s="622"/>
      <c r="Y7" s="623"/>
      <c r="Z7" s="659">
        <v>0</v>
      </c>
      <c r="AA7" s="659"/>
      <c r="AB7" s="659"/>
      <c r="AC7" s="659"/>
      <c r="AD7" s="660">
        <v>274</v>
      </c>
      <c r="AE7" s="660"/>
      <c r="AF7" s="660"/>
      <c r="AG7" s="660"/>
      <c r="AH7" s="660"/>
      <c r="AI7" s="660"/>
      <c r="AJ7" s="660"/>
      <c r="AK7" s="660"/>
      <c r="AL7" s="624">
        <v>0</v>
      </c>
      <c r="AM7" s="625"/>
      <c r="AN7" s="625"/>
      <c r="AO7" s="661"/>
      <c r="AP7" s="618" t="s">
        <v>223</v>
      </c>
      <c r="AQ7" s="619"/>
      <c r="AR7" s="619"/>
      <c r="AS7" s="619"/>
      <c r="AT7" s="619"/>
      <c r="AU7" s="619"/>
      <c r="AV7" s="619"/>
      <c r="AW7" s="619"/>
      <c r="AX7" s="619"/>
      <c r="AY7" s="619"/>
      <c r="AZ7" s="619"/>
      <c r="BA7" s="619"/>
      <c r="BB7" s="619"/>
      <c r="BC7" s="619"/>
      <c r="BD7" s="619"/>
      <c r="BE7" s="619"/>
      <c r="BF7" s="620"/>
      <c r="BG7" s="621">
        <v>217544</v>
      </c>
      <c r="BH7" s="622"/>
      <c r="BI7" s="622"/>
      <c r="BJ7" s="622"/>
      <c r="BK7" s="622"/>
      <c r="BL7" s="622"/>
      <c r="BM7" s="622"/>
      <c r="BN7" s="623"/>
      <c r="BO7" s="659">
        <v>35.200000000000003</v>
      </c>
      <c r="BP7" s="659"/>
      <c r="BQ7" s="659"/>
      <c r="BR7" s="659"/>
      <c r="BS7" s="660" t="s">
        <v>122</v>
      </c>
      <c r="BT7" s="660"/>
      <c r="BU7" s="660"/>
      <c r="BV7" s="660"/>
      <c r="BW7" s="660"/>
      <c r="BX7" s="660"/>
      <c r="BY7" s="660"/>
      <c r="BZ7" s="660"/>
      <c r="CA7" s="660"/>
      <c r="CB7" s="698"/>
      <c r="CD7" s="618" t="s">
        <v>224</v>
      </c>
      <c r="CE7" s="619"/>
      <c r="CF7" s="619"/>
      <c r="CG7" s="619"/>
      <c r="CH7" s="619"/>
      <c r="CI7" s="619"/>
      <c r="CJ7" s="619"/>
      <c r="CK7" s="619"/>
      <c r="CL7" s="619"/>
      <c r="CM7" s="619"/>
      <c r="CN7" s="619"/>
      <c r="CO7" s="619"/>
      <c r="CP7" s="619"/>
      <c r="CQ7" s="620"/>
      <c r="CR7" s="621">
        <v>788343</v>
      </c>
      <c r="CS7" s="622"/>
      <c r="CT7" s="622"/>
      <c r="CU7" s="622"/>
      <c r="CV7" s="622"/>
      <c r="CW7" s="622"/>
      <c r="CX7" s="622"/>
      <c r="CY7" s="623"/>
      <c r="CZ7" s="659">
        <v>11.9</v>
      </c>
      <c r="DA7" s="659"/>
      <c r="DB7" s="659"/>
      <c r="DC7" s="659"/>
      <c r="DD7" s="627">
        <v>22696</v>
      </c>
      <c r="DE7" s="622"/>
      <c r="DF7" s="622"/>
      <c r="DG7" s="622"/>
      <c r="DH7" s="622"/>
      <c r="DI7" s="622"/>
      <c r="DJ7" s="622"/>
      <c r="DK7" s="622"/>
      <c r="DL7" s="622"/>
      <c r="DM7" s="622"/>
      <c r="DN7" s="622"/>
      <c r="DO7" s="622"/>
      <c r="DP7" s="623"/>
      <c r="DQ7" s="627">
        <v>589180</v>
      </c>
      <c r="DR7" s="622"/>
      <c r="DS7" s="622"/>
      <c r="DT7" s="622"/>
      <c r="DU7" s="622"/>
      <c r="DV7" s="622"/>
      <c r="DW7" s="622"/>
      <c r="DX7" s="622"/>
      <c r="DY7" s="622"/>
      <c r="DZ7" s="622"/>
      <c r="EA7" s="622"/>
      <c r="EB7" s="622"/>
      <c r="EC7" s="658"/>
    </row>
    <row r="8" spans="2:143" ht="11.25" customHeight="1" x14ac:dyDescent="0.2">
      <c r="B8" s="618" t="s">
        <v>225</v>
      </c>
      <c r="C8" s="619"/>
      <c r="D8" s="619"/>
      <c r="E8" s="619"/>
      <c r="F8" s="619"/>
      <c r="G8" s="619"/>
      <c r="H8" s="619"/>
      <c r="I8" s="619"/>
      <c r="J8" s="619"/>
      <c r="K8" s="619"/>
      <c r="L8" s="619"/>
      <c r="M8" s="619"/>
      <c r="N8" s="619"/>
      <c r="O8" s="619"/>
      <c r="P8" s="619"/>
      <c r="Q8" s="620"/>
      <c r="R8" s="621">
        <v>2448</v>
      </c>
      <c r="S8" s="622"/>
      <c r="T8" s="622"/>
      <c r="U8" s="622"/>
      <c r="V8" s="622"/>
      <c r="W8" s="622"/>
      <c r="X8" s="622"/>
      <c r="Y8" s="623"/>
      <c r="Z8" s="659">
        <v>0</v>
      </c>
      <c r="AA8" s="659"/>
      <c r="AB8" s="659"/>
      <c r="AC8" s="659"/>
      <c r="AD8" s="660">
        <v>2448</v>
      </c>
      <c r="AE8" s="660"/>
      <c r="AF8" s="660"/>
      <c r="AG8" s="660"/>
      <c r="AH8" s="660"/>
      <c r="AI8" s="660"/>
      <c r="AJ8" s="660"/>
      <c r="AK8" s="660"/>
      <c r="AL8" s="624">
        <v>0.1</v>
      </c>
      <c r="AM8" s="625"/>
      <c r="AN8" s="625"/>
      <c r="AO8" s="661"/>
      <c r="AP8" s="618" t="s">
        <v>226</v>
      </c>
      <c r="AQ8" s="619"/>
      <c r="AR8" s="619"/>
      <c r="AS8" s="619"/>
      <c r="AT8" s="619"/>
      <c r="AU8" s="619"/>
      <c r="AV8" s="619"/>
      <c r="AW8" s="619"/>
      <c r="AX8" s="619"/>
      <c r="AY8" s="619"/>
      <c r="AZ8" s="619"/>
      <c r="BA8" s="619"/>
      <c r="BB8" s="619"/>
      <c r="BC8" s="619"/>
      <c r="BD8" s="619"/>
      <c r="BE8" s="619"/>
      <c r="BF8" s="620"/>
      <c r="BG8" s="621">
        <v>11720</v>
      </c>
      <c r="BH8" s="622"/>
      <c r="BI8" s="622"/>
      <c r="BJ8" s="622"/>
      <c r="BK8" s="622"/>
      <c r="BL8" s="622"/>
      <c r="BM8" s="622"/>
      <c r="BN8" s="623"/>
      <c r="BO8" s="659">
        <v>1.9</v>
      </c>
      <c r="BP8" s="659"/>
      <c r="BQ8" s="659"/>
      <c r="BR8" s="659"/>
      <c r="BS8" s="660" t="s">
        <v>122</v>
      </c>
      <c r="BT8" s="660"/>
      <c r="BU8" s="660"/>
      <c r="BV8" s="660"/>
      <c r="BW8" s="660"/>
      <c r="BX8" s="660"/>
      <c r="BY8" s="660"/>
      <c r="BZ8" s="660"/>
      <c r="CA8" s="660"/>
      <c r="CB8" s="698"/>
      <c r="CD8" s="618" t="s">
        <v>227</v>
      </c>
      <c r="CE8" s="619"/>
      <c r="CF8" s="619"/>
      <c r="CG8" s="619"/>
      <c r="CH8" s="619"/>
      <c r="CI8" s="619"/>
      <c r="CJ8" s="619"/>
      <c r="CK8" s="619"/>
      <c r="CL8" s="619"/>
      <c r="CM8" s="619"/>
      <c r="CN8" s="619"/>
      <c r="CO8" s="619"/>
      <c r="CP8" s="619"/>
      <c r="CQ8" s="620"/>
      <c r="CR8" s="621">
        <v>1648461</v>
      </c>
      <c r="CS8" s="622"/>
      <c r="CT8" s="622"/>
      <c r="CU8" s="622"/>
      <c r="CV8" s="622"/>
      <c r="CW8" s="622"/>
      <c r="CX8" s="622"/>
      <c r="CY8" s="623"/>
      <c r="CZ8" s="659">
        <v>24.8</v>
      </c>
      <c r="DA8" s="659"/>
      <c r="DB8" s="659"/>
      <c r="DC8" s="659"/>
      <c r="DD8" s="627">
        <v>14044</v>
      </c>
      <c r="DE8" s="622"/>
      <c r="DF8" s="622"/>
      <c r="DG8" s="622"/>
      <c r="DH8" s="622"/>
      <c r="DI8" s="622"/>
      <c r="DJ8" s="622"/>
      <c r="DK8" s="622"/>
      <c r="DL8" s="622"/>
      <c r="DM8" s="622"/>
      <c r="DN8" s="622"/>
      <c r="DO8" s="622"/>
      <c r="DP8" s="623"/>
      <c r="DQ8" s="627">
        <v>996624</v>
      </c>
      <c r="DR8" s="622"/>
      <c r="DS8" s="622"/>
      <c r="DT8" s="622"/>
      <c r="DU8" s="622"/>
      <c r="DV8" s="622"/>
      <c r="DW8" s="622"/>
      <c r="DX8" s="622"/>
      <c r="DY8" s="622"/>
      <c r="DZ8" s="622"/>
      <c r="EA8" s="622"/>
      <c r="EB8" s="622"/>
      <c r="EC8" s="658"/>
    </row>
    <row r="9" spans="2:143" ht="11.25" customHeight="1" x14ac:dyDescent="0.2">
      <c r="B9" s="618" t="s">
        <v>228</v>
      </c>
      <c r="C9" s="619"/>
      <c r="D9" s="619"/>
      <c r="E9" s="619"/>
      <c r="F9" s="619"/>
      <c r="G9" s="619"/>
      <c r="H9" s="619"/>
      <c r="I9" s="619"/>
      <c r="J9" s="619"/>
      <c r="K9" s="619"/>
      <c r="L9" s="619"/>
      <c r="M9" s="619"/>
      <c r="N9" s="619"/>
      <c r="O9" s="619"/>
      <c r="P9" s="619"/>
      <c r="Q9" s="620"/>
      <c r="R9" s="621">
        <v>2995</v>
      </c>
      <c r="S9" s="622"/>
      <c r="T9" s="622"/>
      <c r="U9" s="622"/>
      <c r="V9" s="622"/>
      <c r="W9" s="622"/>
      <c r="X9" s="622"/>
      <c r="Y9" s="623"/>
      <c r="Z9" s="659">
        <v>0</v>
      </c>
      <c r="AA9" s="659"/>
      <c r="AB9" s="659"/>
      <c r="AC9" s="659"/>
      <c r="AD9" s="660">
        <v>2995</v>
      </c>
      <c r="AE9" s="660"/>
      <c r="AF9" s="660"/>
      <c r="AG9" s="660"/>
      <c r="AH9" s="660"/>
      <c r="AI9" s="660"/>
      <c r="AJ9" s="660"/>
      <c r="AK9" s="660"/>
      <c r="AL9" s="624">
        <v>0.1</v>
      </c>
      <c r="AM9" s="625"/>
      <c r="AN9" s="625"/>
      <c r="AO9" s="661"/>
      <c r="AP9" s="618" t="s">
        <v>229</v>
      </c>
      <c r="AQ9" s="619"/>
      <c r="AR9" s="619"/>
      <c r="AS9" s="619"/>
      <c r="AT9" s="619"/>
      <c r="AU9" s="619"/>
      <c r="AV9" s="619"/>
      <c r="AW9" s="619"/>
      <c r="AX9" s="619"/>
      <c r="AY9" s="619"/>
      <c r="AZ9" s="619"/>
      <c r="BA9" s="619"/>
      <c r="BB9" s="619"/>
      <c r="BC9" s="619"/>
      <c r="BD9" s="619"/>
      <c r="BE9" s="619"/>
      <c r="BF9" s="620"/>
      <c r="BG9" s="621">
        <v>189756</v>
      </c>
      <c r="BH9" s="622"/>
      <c r="BI9" s="622"/>
      <c r="BJ9" s="622"/>
      <c r="BK9" s="622"/>
      <c r="BL9" s="622"/>
      <c r="BM9" s="622"/>
      <c r="BN9" s="623"/>
      <c r="BO9" s="659">
        <v>30.7</v>
      </c>
      <c r="BP9" s="659"/>
      <c r="BQ9" s="659"/>
      <c r="BR9" s="659"/>
      <c r="BS9" s="660" t="s">
        <v>122</v>
      </c>
      <c r="BT9" s="660"/>
      <c r="BU9" s="660"/>
      <c r="BV9" s="660"/>
      <c r="BW9" s="660"/>
      <c r="BX9" s="660"/>
      <c r="BY9" s="660"/>
      <c r="BZ9" s="660"/>
      <c r="CA9" s="660"/>
      <c r="CB9" s="698"/>
      <c r="CD9" s="618" t="s">
        <v>230</v>
      </c>
      <c r="CE9" s="619"/>
      <c r="CF9" s="619"/>
      <c r="CG9" s="619"/>
      <c r="CH9" s="619"/>
      <c r="CI9" s="619"/>
      <c r="CJ9" s="619"/>
      <c r="CK9" s="619"/>
      <c r="CL9" s="619"/>
      <c r="CM9" s="619"/>
      <c r="CN9" s="619"/>
      <c r="CO9" s="619"/>
      <c r="CP9" s="619"/>
      <c r="CQ9" s="620"/>
      <c r="CR9" s="621">
        <v>1281522</v>
      </c>
      <c r="CS9" s="622"/>
      <c r="CT9" s="622"/>
      <c r="CU9" s="622"/>
      <c r="CV9" s="622"/>
      <c r="CW9" s="622"/>
      <c r="CX9" s="622"/>
      <c r="CY9" s="623"/>
      <c r="CZ9" s="659">
        <v>19.3</v>
      </c>
      <c r="DA9" s="659"/>
      <c r="DB9" s="659"/>
      <c r="DC9" s="659"/>
      <c r="DD9" s="627">
        <v>385915</v>
      </c>
      <c r="DE9" s="622"/>
      <c r="DF9" s="622"/>
      <c r="DG9" s="622"/>
      <c r="DH9" s="622"/>
      <c r="DI9" s="622"/>
      <c r="DJ9" s="622"/>
      <c r="DK9" s="622"/>
      <c r="DL9" s="622"/>
      <c r="DM9" s="622"/>
      <c r="DN9" s="622"/>
      <c r="DO9" s="622"/>
      <c r="DP9" s="623"/>
      <c r="DQ9" s="627">
        <v>845951</v>
      </c>
      <c r="DR9" s="622"/>
      <c r="DS9" s="622"/>
      <c r="DT9" s="622"/>
      <c r="DU9" s="622"/>
      <c r="DV9" s="622"/>
      <c r="DW9" s="622"/>
      <c r="DX9" s="622"/>
      <c r="DY9" s="622"/>
      <c r="DZ9" s="622"/>
      <c r="EA9" s="622"/>
      <c r="EB9" s="622"/>
      <c r="EC9" s="658"/>
    </row>
    <row r="10" spans="2:143" ht="11.25" customHeight="1" x14ac:dyDescent="0.2">
      <c r="B10" s="618" t="s">
        <v>231</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232</v>
      </c>
      <c r="AQ10" s="619"/>
      <c r="AR10" s="619"/>
      <c r="AS10" s="619"/>
      <c r="AT10" s="619"/>
      <c r="AU10" s="619"/>
      <c r="AV10" s="619"/>
      <c r="AW10" s="619"/>
      <c r="AX10" s="619"/>
      <c r="AY10" s="619"/>
      <c r="AZ10" s="619"/>
      <c r="BA10" s="619"/>
      <c r="BB10" s="619"/>
      <c r="BC10" s="619"/>
      <c r="BD10" s="619"/>
      <c r="BE10" s="619"/>
      <c r="BF10" s="620"/>
      <c r="BG10" s="621">
        <v>12830</v>
      </c>
      <c r="BH10" s="622"/>
      <c r="BI10" s="622"/>
      <c r="BJ10" s="622"/>
      <c r="BK10" s="622"/>
      <c r="BL10" s="622"/>
      <c r="BM10" s="622"/>
      <c r="BN10" s="623"/>
      <c r="BO10" s="659">
        <v>2.1</v>
      </c>
      <c r="BP10" s="659"/>
      <c r="BQ10" s="659"/>
      <c r="BR10" s="659"/>
      <c r="BS10" s="660" t="s">
        <v>122</v>
      </c>
      <c r="BT10" s="660"/>
      <c r="BU10" s="660"/>
      <c r="BV10" s="660"/>
      <c r="BW10" s="660"/>
      <c r="BX10" s="660"/>
      <c r="BY10" s="660"/>
      <c r="BZ10" s="660"/>
      <c r="CA10" s="660"/>
      <c r="CB10" s="698"/>
      <c r="CD10" s="618" t="s">
        <v>233</v>
      </c>
      <c r="CE10" s="619"/>
      <c r="CF10" s="619"/>
      <c r="CG10" s="619"/>
      <c r="CH10" s="619"/>
      <c r="CI10" s="619"/>
      <c r="CJ10" s="619"/>
      <c r="CK10" s="619"/>
      <c r="CL10" s="619"/>
      <c r="CM10" s="619"/>
      <c r="CN10" s="619"/>
      <c r="CO10" s="619"/>
      <c r="CP10" s="619"/>
      <c r="CQ10" s="620"/>
      <c r="CR10" s="621">
        <v>3823</v>
      </c>
      <c r="CS10" s="622"/>
      <c r="CT10" s="622"/>
      <c r="CU10" s="622"/>
      <c r="CV10" s="622"/>
      <c r="CW10" s="622"/>
      <c r="CX10" s="622"/>
      <c r="CY10" s="623"/>
      <c r="CZ10" s="659">
        <v>0.1</v>
      </c>
      <c r="DA10" s="659"/>
      <c r="DB10" s="659"/>
      <c r="DC10" s="659"/>
      <c r="DD10" s="627" t="s">
        <v>122</v>
      </c>
      <c r="DE10" s="622"/>
      <c r="DF10" s="622"/>
      <c r="DG10" s="622"/>
      <c r="DH10" s="622"/>
      <c r="DI10" s="622"/>
      <c r="DJ10" s="622"/>
      <c r="DK10" s="622"/>
      <c r="DL10" s="622"/>
      <c r="DM10" s="622"/>
      <c r="DN10" s="622"/>
      <c r="DO10" s="622"/>
      <c r="DP10" s="623"/>
      <c r="DQ10" s="627">
        <v>3823</v>
      </c>
      <c r="DR10" s="622"/>
      <c r="DS10" s="622"/>
      <c r="DT10" s="622"/>
      <c r="DU10" s="622"/>
      <c r="DV10" s="622"/>
      <c r="DW10" s="622"/>
      <c r="DX10" s="622"/>
      <c r="DY10" s="622"/>
      <c r="DZ10" s="622"/>
      <c r="EA10" s="622"/>
      <c r="EB10" s="622"/>
      <c r="EC10" s="658"/>
    </row>
    <row r="11" spans="2:143" ht="11.25" customHeight="1" x14ac:dyDescent="0.2">
      <c r="B11" s="618" t="s">
        <v>234</v>
      </c>
      <c r="C11" s="619"/>
      <c r="D11" s="619"/>
      <c r="E11" s="619"/>
      <c r="F11" s="619"/>
      <c r="G11" s="619"/>
      <c r="H11" s="619"/>
      <c r="I11" s="619"/>
      <c r="J11" s="619"/>
      <c r="K11" s="619"/>
      <c r="L11" s="619"/>
      <c r="M11" s="619"/>
      <c r="N11" s="619"/>
      <c r="O11" s="619"/>
      <c r="P11" s="619"/>
      <c r="Q11" s="620"/>
      <c r="R11" s="621">
        <v>212870</v>
      </c>
      <c r="S11" s="622"/>
      <c r="T11" s="622"/>
      <c r="U11" s="622"/>
      <c r="V11" s="622"/>
      <c r="W11" s="622"/>
      <c r="X11" s="622"/>
      <c r="Y11" s="623"/>
      <c r="Z11" s="624">
        <v>3.1</v>
      </c>
      <c r="AA11" s="625"/>
      <c r="AB11" s="625"/>
      <c r="AC11" s="626"/>
      <c r="AD11" s="627">
        <v>212870</v>
      </c>
      <c r="AE11" s="622"/>
      <c r="AF11" s="622"/>
      <c r="AG11" s="622"/>
      <c r="AH11" s="622"/>
      <c r="AI11" s="622"/>
      <c r="AJ11" s="622"/>
      <c r="AK11" s="623"/>
      <c r="AL11" s="624">
        <v>5.3</v>
      </c>
      <c r="AM11" s="625"/>
      <c r="AN11" s="625"/>
      <c r="AO11" s="661"/>
      <c r="AP11" s="618" t="s">
        <v>235</v>
      </c>
      <c r="AQ11" s="619"/>
      <c r="AR11" s="619"/>
      <c r="AS11" s="619"/>
      <c r="AT11" s="619"/>
      <c r="AU11" s="619"/>
      <c r="AV11" s="619"/>
      <c r="AW11" s="619"/>
      <c r="AX11" s="619"/>
      <c r="AY11" s="619"/>
      <c r="AZ11" s="619"/>
      <c r="BA11" s="619"/>
      <c r="BB11" s="619"/>
      <c r="BC11" s="619"/>
      <c r="BD11" s="619"/>
      <c r="BE11" s="619"/>
      <c r="BF11" s="620"/>
      <c r="BG11" s="621">
        <v>3238</v>
      </c>
      <c r="BH11" s="622"/>
      <c r="BI11" s="622"/>
      <c r="BJ11" s="622"/>
      <c r="BK11" s="622"/>
      <c r="BL11" s="622"/>
      <c r="BM11" s="622"/>
      <c r="BN11" s="623"/>
      <c r="BO11" s="659">
        <v>0.5</v>
      </c>
      <c r="BP11" s="659"/>
      <c r="BQ11" s="659"/>
      <c r="BR11" s="659"/>
      <c r="BS11" s="660" t="s">
        <v>122</v>
      </c>
      <c r="BT11" s="660"/>
      <c r="BU11" s="660"/>
      <c r="BV11" s="660"/>
      <c r="BW11" s="660"/>
      <c r="BX11" s="660"/>
      <c r="BY11" s="660"/>
      <c r="BZ11" s="660"/>
      <c r="CA11" s="660"/>
      <c r="CB11" s="698"/>
      <c r="CD11" s="618" t="s">
        <v>236</v>
      </c>
      <c r="CE11" s="619"/>
      <c r="CF11" s="619"/>
      <c r="CG11" s="619"/>
      <c r="CH11" s="619"/>
      <c r="CI11" s="619"/>
      <c r="CJ11" s="619"/>
      <c r="CK11" s="619"/>
      <c r="CL11" s="619"/>
      <c r="CM11" s="619"/>
      <c r="CN11" s="619"/>
      <c r="CO11" s="619"/>
      <c r="CP11" s="619"/>
      <c r="CQ11" s="620"/>
      <c r="CR11" s="621">
        <v>218085</v>
      </c>
      <c r="CS11" s="622"/>
      <c r="CT11" s="622"/>
      <c r="CU11" s="622"/>
      <c r="CV11" s="622"/>
      <c r="CW11" s="622"/>
      <c r="CX11" s="622"/>
      <c r="CY11" s="623"/>
      <c r="CZ11" s="659">
        <v>3.3</v>
      </c>
      <c r="DA11" s="659"/>
      <c r="DB11" s="659"/>
      <c r="DC11" s="659"/>
      <c r="DD11" s="627">
        <v>36318</v>
      </c>
      <c r="DE11" s="622"/>
      <c r="DF11" s="622"/>
      <c r="DG11" s="622"/>
      <c r="DH11" s="622"/>
      <c r="DI11" s="622"/>
      <c r="DJ11" s="622"/>
      <c r="DK11" s="622"/>
      <c r="DL11" s="622"/>
      <c r="DM11" s="622"/>
      <c r="DN11" s="622"/>
      <c r="DO11" s="622"/>
      <c r="DP11" s="623"/>
      <c r="DQ11" s="627">
        <v>134203</v>
      </c>
      <c r="DR11" s="622"/>
      <c r="DS11" s="622"/>
      <c r="DT11" s="622"/>
      <c r="DU11" s="622"/>
      <c r="DV11" s="622"/>
      <c r="DW11" s="622"/>
      <c r="DX11" s="622"/>
      <c r="DY11" s="622"/>
      <c r="DZ11" s="622"/>
      <c r="EA11" s="622"/>
      <c r="EB11" s="622"/>
      <c r="EC11" s="658"/>
    </row>
    <row r="12" spans="2:143" ht="11.25" customHeight="1" x14ac:dyDescent="0.2">
      <c r="B12" s="618" t="s">
        <v>237</v>
      </c>
      <c r="C12" s="619"/>
      <c r="D12" s="619"/>
      <c r="E12" s="619"/>
      <c r="F12" s="619"/>
      <c r="G12" s="619"/>
      <c r="H12" s="619"/>
      <c r="I12" s="619"/>
      <c r="J12" s="619"/>
      <c r="K12" s="619"/>
      <c r="L12" s="619"/>
      <c r="M12" s="619"/>
      <c r="N12" s="619"/>
      <c r="O12" s="619"/>
      <c r="P12" s="619"/>
      <c r="Q12" s="620"/>
      <c r="R12" s="621">
        <v>6534</v>
      </c>
      <c r="S12" s="622"/>
      <c r="T12" s="622"/>
      <c r="U12" s="622"/>
      <c r="V12" s="622"/>
      <c r="W12" s="622"/>
      <c r="X12" s="622"/>
      <c r="Y12" s="623"/>
      <c r="Z12" s="659">
        <v>0.1</v>
      </c>
      <c r="AA12" s="659"/>
      <c r="AB12" s="659"/>
      <c r="AC12" s="659"/>
      <c r="AD12" s="660">
        <v>6534</v>
      </c>
      <c r="AE12" s="660"/>
      <c r="AF12" s="660"/>
      <c r="AG12" s="660"/>
      <c r="AH12" s="660"/>
      <c r="AI12" s="660"/>
      <c r="AJ12" s="660"/>
      <c r="AK12" s="660"/>
      <c r="AL12" s="624">
        <v>0.2</v>
      </c>
      <c r="AM12" s="625"/>
      <c r="AN12" s="625"/>
      <c r="AO12" s="661"/>
      <c r="AP12" s="618" t="s">
        <v>238</v>
      </c>
      <c r="AQ12" s="619"/>
      <c r="AR12" s="619"/>
      <c r="AS12" s="619"/>
      <c r="AT12" s="619"/>
      <c r="AU12" s="619"/>
      <c r="AV12" s="619"/>
      <c r="AW12" s="619"/>
      <c r="AX12" s="619"/>
      <c r="AY12" s="619"/>
      <c r="AZ12" s="619"/>
      <c r="BA12" s="619"/>
      <c r="BB12" s="619"/>
      <c r="BC12" s="619"/>
      <c r="BD12" s="619"/>
      <c r="BE12" s="619"/>
      <c r="BF12" s="620"/>
      <c r="BG12" s="621">
        <v>309648</v>
      </c>
      <c r="BH12" s="622"/>
      <c r="BI12" s="622"/>
      <c r="BJ12" s="622"/>
      <c r="BK12" s="622"/>
      <c r="BL12" s="622"/>
      <c r="BM12" s="622"/>
      <c r="BN12" s="623"/>
      <c r="BO12" s="659">
        <v>50.1</v>
      </c>
      <c r="BP12" s="659"/>
      <c r="BQ12" s="659"/>
      <c r="BR12" s="659"/>
      <c r="BS12" s="660" t="s">
        <v>122</v>
      </c>
      <c r="BT12" s="660"/>
      <c r="BU12" s="660"/>
      <c r="BV12" s="660"/>
      <c r="BW12" s="660"/>
      <c r="BX12" s="660"/>
      <c r="BY12" s="660"/>
      <c r="BZ12" s="660"/>
      <c r="CA12" s="660"/>
      <c r="CB12" s="698"/>
      <c r="CD12" s="618" t="s">
        <v>239</v>
      </c>
      <c r="CE12" s="619"/>
      <c r="CF12" s="619"/>
      <c r="CG12" s="619"/>
      <c r="CH12" s="619"/>
      <c r="CI12" s="619"/>
      <c r="CJ12" s="619"/>
      <c r="CK12" s="619"/>
      <c r="CL12" s="619"/>
      <c r="CM12" s="619"/>
      <c r="CN12" s="619"/>
      <c r="CO12" s="619"/>
      <c r="CP12" s="619"/>
      <c r="CQ12" s="620"/>
      <c r="CR12" s="621">
        <v>153208</v>
      </c>
      <c r="CS12" s="622"/>
      <c r="CT12" s="622"/>
      <c r="CU12" s="622"/>
      <c r="CV12" s="622"/>
      <c r="CW12" s="622"/>
      <c r="CX12" s="622"/>
      <c r="CY12" s="623"/>
      <c r="CZ12" s="659">
        <v>2.2999999999999998</v>
      </c>
      <c r="DA12" s="659"/>
      <c r="DB12" s="659"/>
      <c r="DC12" s="659"/>
      <c r="DD12" s="627">
        <v>27209</v>
      </c>
      <c r="DE12" s="622"/>
      <c r="DF12" s="622"/>
      <c r="DG12" s="622"/>
      <c r="DH12" s="622"/>
      <c r="DI12" s="622"/>
      <c r="DJ12" s="622"/>
      <c r="DK12" s="622"/>
      <c r="DL12" s="622"/>
      <c r="DM12" s="622"/>
      <c r="DN12" s="622"/>
      <c r="DO12" s="622"/>
      <c r="DP12" s="623"/>
      <c r="DQ12" s="627">
        <v>127596</v>
      </c>
      <c r="DR12" s="622"/>
      <c r="DS12" s="622"/>
      <c r="DT12" s="622"/>
      <c r="DU12" s="622"/>
      <c r="DV12" s="622"/>
      <c r="DW12" s="622"/>
      <c r="DX12" s="622"/>
      <c r="DY12" s="622"/>
      <c r="DZ12" s="622"/>
      <c r="EA12" s="622"/>
      <c r="EB12" s="622"/>
      <c r="EC12" s="658"/>
    </row>
    <row r="13" spans="2:143" ht="11.25" customHeight="1" x14ac:dyDescent="0.2">
      <c r="B13" s="618" t="s">
        <v>240</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241</v>
      </c>
      <c r="AQ13" s="619"/>
      <c r="AR13" s="619"/>
      <c r="AS13" s="619"/>
      <c r="AT13" s="619"/>
      <c r="AU13" s="619"/>
      <c r="AV13" s="619"/>
      <c r="AW13" s="619"/>
      <c r="AX13" s="619"/>
      <c r="AY13" s="619"/>
      <c r="AZ13" s="619"/>
      <c r="BA13" s="619"/>
      <c r="BB13" s="619"/>
      <c r="BC13" s="619"/>
      <c r="BD13" s="619"/>
      <c r="BE13" s="619"/>
      <c r="BF13" s="620"/>
      <c r="BG13" s="621">
        <v>297739</v>
      </c>
      <c r="BH13" s="622"/>
      <c r="BI13" s="622"/>
      <c r="BJ13" s="622"/>
      <c r="BK13" s="622"/>
      <c r="BL13" s="622"/>
      <c r="BM13" s="622"/>
      <c r="BN13" s="623"/>
      <c r="BO13" s="659">
        <v>48.2</v>
      </c>
      <c r="BP13" s="659"/>
      <c r="BQ13" s="659"/>
      <c r="BR13" s="659"/>
      <c r="BS13" s="660" t="s">
        <v>122</v>
      </c>
      <c r="BT13" s="660"/>
      <c r="BU13" s="660"/>
      <c r="BV13" s="660"/>
      <c r="BW13" s="660"/>
      <c r="BX13" s="660"/>
      <c r="BY13" s="660"/>
      <c r="BZ13" s="660"/>
      <c r="CA13" s="660"/>
      <c r="CB13" s="698"/>
      <c r="CD13" s="618" t="s">
        <v>242</v>
      </c>
      <c r="CE13" s="619"/>
      <c r="CF13" s="619"/>
      <c r="CG13" s="619"/>
      <c r="CH13" s="619"/>
      <c r="CI13" s="619"/>
      <c r="CJ13" s="619"/>
      <c r="CK13" s="619"/>
      <c r="CL13" s="619"/>
      <c r="CM13" s="619"/>
      <c r="CN13" s="619"/>
      <c r="CO13" s="619"/>
      <c r="CP13" s="619"/>
      <c r="CQ13" s="620"/>
      <c r="CR13" s="621">
        <v>868719</v>
      </c>
      <c r="CS13" s="622"/>
      <c r="CT13" s="622"/>
      <c r="CU13" s="622"/>
      <c r="CV13" s="622"/>
      <c r="CW13" s="622"/>
      <c r="CX13" s="622"/>
      <c r="CY13" s="623"/>
      <c r="CZ13" s="659">
        <v>13.1</v>
      </c>
      <c r="DA13" s="659"/>
      <c r="DB13" s="659"/>
      <c r="DC13" s="659"/>
      <c r="DD13" s="627">
        <v>257427</v>
      </c>
      <c r="DE13" s="622"/>
      <c r="DF13" s="622"/>
      <c r="DG13" s="622"/>
      <c r="DH13" s="622"/>
      <c r="DI13" s="622"/>
      <c r="DJ13" s="622"/>
      <c r="DK13" s="622"/>
      <c r="DL13" s="622"/>
      <c r="DM13" s="622"/>
      <c r="DN13" s="622"/>
      <c r="DO13" s="622"/>
      <c r="DP13" s="623"/>
      <c r="DQ13" s="627">
        <v>640217</v>
      </c>
      <c r="DR13" s="622"/>
      <c r="DS13" s="622"/>
      <c r="DT13" s="622"/>
      <c r="DU13" s="622"/>
      <c r="DV13" s="622"/>
      <c r="DW13" s="622"/>
      <c r="DX13" s="622"/>
      <c r="DY13" s="622"/>
      <c r="DZ13" s="622"/>
      <c r="EA13" s="622"/>
      <c r="EB13" s="622"/>
      <c r="EC13" s="658"/>
    </row>
    <row r="14" spans="2:143" ht="11.25" customHeight="1" x14ac:dyDescent="0.2">
      <c r="B14" s="618" t="s">
        <v>243</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244</v>
      </c>
      <c r="AQ14" s="619"/>
      <c r="AR14" s="619"/>
      <c r="AS14" s="619"/>
      <c r="AT14" s="619"/>
      <c r="AU14" s="619"/>
      <c r="AV14" s="619"/>
      <c r="AW14" s="619"/>
      <c r="AX14" s="619"/>
      <c r="AY14" s="619"/>
      <c r="AZ14" s="619"/>
      <c r="BA14" s="619"/>
      <c r="BB14" s="619"/>
      <c r="BC14" s="619"/>
      <c r="BD14" s="619"/>
      <c r="BE14" s="619"/>
      <c r="BF14" s="620"/>
      <c r="BG14" s="621">
        <v>36449</v>
      </c>
      <c r="BH14" s="622"/>
      <c r="BI14" s="622"/>
      <c r="BJ14" s="622"/>
      <c r="BK14" s="622"/>
      <c r="BL14" s="622"/>
      <c r="BM14" s="622"/>
      <c r="BN14" s="623"/>
      <c r="BO14" s="659">
        <v>5.9</v>
      </c>
      <c r="BP14" s="659"/>
      <c r="BQ14" s="659"/>
      <c r="BR14" s="659"/>
      <c r="BS14" s="660" t="s">
        <v>122</v>
      </c>
      <c r="BT14" s="660"/>
      <c r="BU14" s="660"/>
      <c r="BV14" s="660"/>
      <c r="BW14" s="660"/>
      <c r="BX14" s="660"/>
      <c r="BY14" s="660"/>
      <c r="BZ14" s="660"/>
      <c r="CA14" s="660"/>
      <c r="CB14" s="698"/>
      <c r="CD14" s="618" t="s">
        <v>245</v>
      </c>
      <c r="CE14" s="619"/>
      <c r="CF14" s="619"/>
      <c r="CG14" s="619"/>
      <c r="CH14" s="619"/>
      <c r="CI14" s="619"/>
      <c r="CJ14" s="619"/>
      <c r="CK14" s="619"/>
      <c r="CL14" s="619"/>
      <c r="CM14" s="619"/>
      <c r="CN14" s="619"/>
      <c r="CO14" s="619"/>
      <c r="CP14" s="619"/>
      <c r="CQ14" s="620"/>
      <c r="CR14" s="621">
        <v>293417</v>
      </c>
      <c r="CS14" s="622"/>
      <c r="CT14" s="622"/>
      <c r="CU14" s="622"/>
      <c r="CV14" s="622"/>
      <c r="CW14" s="622"/>
      <c r="CX14" s="622"/>
      <c r="CY14" s="623"/>
      <c r="CZ14" s="659">
        <v>4.4000000000000004</v>
      </c>
      <c r="DA14" s="659"/>
      <c r="DB14" s="659"/>
      <c r="DC14" s="659"/>
      <c r="DD14" s="627">
        <v>1788</v>
      </c>
      <c r="DE14" s="622"/>
      <c r="DF14" s="622"/>
      <c r="DG14" s="622"/>
      <c r="DH14" s="622"/>
      <c r="DI14" s="622"/>
      <c r="DJ14" s="622"/>
      <c r="DK14" s="622"/>
      <c r="DL14" s="622"/>
      <c r="DM14" s="622"/>
      <c r="DN14" s="622"/>
      <c r="DO14" s="622"/>
      <c r="DP14" s="623"/>
      <c r="DQ14" s="627">
        <v>258720</v>
      </c>
      <c r="DR14" s="622"/>
      <c r="DS14" s="622"/>
      <c r="DT14" s="622"/>
      <c r="DU14" s="622"/>
      <c r="DV14" s="622"/>
      <c r="DW14" s="622"/>
      <c r="DX14" s="622"/>
      <c r="DY14" s="622"/>
      <c r="DZ14" s="622"/>
      <c r="EA14" s="622"/>
      <c r="EB14" s="622"/>
      <c r="EC14" s="658"/>
    </row>
    <row r="15" spans="2:143" ht="11.25" customHeight="1" x14ac:dyDescent="0.2">
      <c r="B15" s="618" t="s">
        <v>246</v>
      </c>
      <c r="C15" s="619"/>
      <c r="D15" s="619"/>
      <c r="E15" s="619"/>
      <c r="F15" s="619"/>
      <c r="G15" s="619"/>
      <c r="H15" s="619"/>
      <c r="I15" s="619"/>
      <c r="J15" s="619"/>
      <c r="K15" s="619"/>
      <c r="L15" s="619"/>
      <c r="M15" s="619"/>
      <c r="N15" s="619"/>
      <c r="O15" s="619"/>
      <c r="P15" s="619"/>
      <c r="Q15" s="620"/>
      <c r="R15" s="621">
        <v>5851</v>
      </c>
      <c r="S15" s="622"/>
      <c r="T15" s="622"/>
      <c r="U15" s="622"/>
      <c r="V15" s="622"/>
      <c r="W15" s="622"/>
      <c r="X15" s="622"/>
      <c r="Y15" s="623"/>
      <c r="Z15" s="659">
        <v>0.1</v>
      </c>
      <c r="AA15" s="659"/>
      <c r="AB15" s="659"/>
      <c r="AC15" s="659"/>
      <c r="AD15" s="660">
        <v>5851</v>
      </c>
      <c r="AE15" s="660"/>
      <c r="AF15" s="660"/>
      <c r="AG15" s="660"/>
      <c r="AH15" s="660"/>
      <c r="AI15" s="660"/>
      <c r="AJ15" s="660"/>
      <c r="AK15" s="660"/>
      <c r="AL15" s="624">
        <v>0.1</v>
      </c>
      <c r="AM15" s="625"/>
      <c r="AN15" s="625"/>
      <c r="AO15" s="661"/>
      <c r="AP15" s="618" t="s">
        <v>247</v>
      </c>
      <c r="AQ15" s="619"/>
      <c r="AR15" s="619"/>
      <c r="AS15" s="619"/>
      <c r="AT15" s="619"/>
      <c r="AU15" s="619"/>
      <c r="AV15" s="619"/>
      <c r="AW15" s="619"/>
      <c r="AX15" s="619"/>
      <c r="AY15" s="619"/>
      <c r="AZ15" s="619"/>
      <c r="BA15" s="619"/>
      <c r="BB15" s="619"/>
      <c r="BC15" s="619"/>
      <c r="BD15" s="619"/>
      <c r="BE15" s="619"/>
      <c r="BF15" s="620"/>
      <c r="BG15" s="621">
        <v>42934</v>
      </c>
      <c r="BH15" s="622"/>
      <c r="BI15" s="622"/>
      <c r="BJ15" s="622"/>
      <c r="BK15" s="622"/>
      <c r="BL15" s="622"/>
      <c r="BM15" s="622"/>
      <c r="BN15" s="623"/>
      <c r="BO15" s="659">
        <v>7</v>
      </c>
      <c r="BP15" s="659"/>
      <c r="BQ15" s="659"/>
      <c r="BR15" s="659"/>
      <c r="BS15" s="660" t="s">
        <v>122</v>
      </c>
      <c r="BT15" s="660"/>
      <c r="BU15" s="660"/>
      <c r="BV15" s="660"/>
      <c r="BW15" s="660"/>
      <c r="BX15" s="660"/>
      <c r="BY15" s="660"/>
      <c r="BZ15" s="660"/>
      <c r="CA15" s="660"/>
      <c r="CB15" s="698"/>
      <c r="CD15" s="618" t="s">
        <v>248</v>
      </c>
      <c r="CE15" s="619"/>
      <c r="CF15" s="619"/>
      <c r="CG15" s="619"/>
      <c r="CH15" s="619"/>
      <c r="CI15" s="619"/>
      <c r="CJ15" s="619"/>
      <c r="CK15" s="619"/>
      <c r="CL15" s="619"/>
      <c r="CM15" s="619"/>
      <c r="CN15" s="619"/>
      <c r="CO15" s="619"/>
      <c r="CP15" s="619"/>
      <c r="CQ15" s="620"/>
      <c r="CR15" s="621">
        <v>721949</v>
      </c>
      <c r="CS15" s="622"/>
      <c r="CT15" s="622"/>
      <c r="CU15" s="622"/>
      <c r="CV15" s="622"/>
      <c r="CW15" s="622"/>
      <c r="CX15" s="622"/>
      <c r="CY15" s="623"/>
      <c r="CZ15" s="659">
        <v>10.9</v>
      </c>
      <c r="DA15" s="659"/>
      <c r="DB15" s="659"/>
      <c r="DC15" s="659"/>
      <c r="DD15" s="627">
        <v>328666</v>
      </c>
      <c r="DE15" s="622"/>
      <c r="DF15" s="622"/>
      <c r="DG15" s="622"/>
      <c r="DH15" s="622"/>
      <c r="DI15" s="622"/>
      <c r="DJ15" s="622"/>
      <c r="DK15" s="622"/>
      <c r="DL15" s="622"/>
      <c r="DM15" s="622"/>
      <c r="DN15" s="622"/>
      <c r="DO15" s="622"/>
      <c r="DP15" s="623"/>
      <c r="DQ15" s="627">
        <v>370268</v>
      </c>
      <c r="DR15" s="622"/>
      <c r="DS15" s="622"/>
      <c r="DT15" s="622"/>
      <c r="DU15" s="622"/>
      <c r="DV15" s="622"/>
      <c r="DW15" s="622"/>
      <c r="DX15" s="622"/>
      <c r="DY15" s="622"/>
      <c r="DZ15" s="622"/>
      <c r="EA15" s="622"/>
      <c r="EB15" s="622"/>
      <c r="EC15" s="658"/>
    </row>
    <row r="16" spans="2:143" ht="11.25" customHeight="1" x14ac:dyDescent="0.2">
      <c r="B16" s="618" t="s">
        <v>249</v>
      </c>
      <c r="C16" s="619"/>
      <c r="D16" s="619"/>
      <c r="E16" s="619"/>
      <c r="F16" s="619"/>
      <c r="G16" s="619"/>
      <c r="H16" s="619"/>
      <c r="I16" s="619"/>
      <c r="J16" s="619"/>
      <c r="K16" s="619"/>
      <c r="L16" s="619"/>
      <c r="M16" s="619"/>
      <c r="N16" s="619"/>
      <c r="O16" s="619"/>
      <c r="P16" s="619"/>
      <c r="Q16" s="620"/>
      <c r="R16" s="621">
        <v>8699</v>
      </c>
      <c r="S16" s="622"/>
      <c r="T16" s="622"/>
      <c r="U16" s="622"/>
      <c r="V16" s="622"/>
      <c r="W16" s="622"/>
      <c r="X16" s="622"/>
      <c r="Y16" s="623"/>
      <c r="Z16" s="659">
        <v>0.1</v>
      </c>
      <c r="AA16" s="659"/>
      <c r="AB16" s="659"/>
      <c r="AC16" s="659"/>
      <c r="AD16" s="660">
        <v>8699</v>
      </c>
      <c r="AE16" s="660"/>
      <c r="AF16" s="660"/>
      <c r="AG16" s="660"/>
      <c r="AH16" s="660"/>
      <c r="AI16" s="660"/>
      <c r="AJ16" s="660"/>
      <c r="AK16" s="660"/>
      <c r="AL16" s="624">
        <v>0.2</v>
      </c>
      <c r="AM16" s="625"/>
      <c r="AN16" s="625"/>
      <c r="AO16" s="661"/>
      <c r="AP16" s="618" t="s">
        <v>250</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8"/>
      <c r="CD16" s="618" t="s">
        <v>251</v>
      </c>
      <c r="CE16" s="619"/>
      <c r="CF16" s="619"/>
      <c r="CG16" s="619"/>
      <c r="CH16" s="619"/>
      <c r="CI16" s="619"/>
      <c r="CJ16" s="619"/>
      <c r="CK16" s="619"/>
      <c r="CL16" s="619"/>
      <c r="CM16" s="619"/>
      <c r="CN16" s="619"/>
      <c r="CO16" s="619"/>
      <c r="CP16" s="619"/>
      <c r="CQ16" s="620"/>
      <c r="CR16" s="621">
        <v>3359</v>
      </c>
      <c r="CS16" s="622"/>
      <c r="CT16" s="622"/>
      <c r="CU16" s="622"/>
      <c r="CV16" s="622"/>
      <c r="CW16" s="622"/>
      <c r="CX16" s="622"/>
      <c r="CY16" s="623"/>
      <c r="CZ16" s="659">
        <v>0.1</v>
      </c>
      <c r="DA16" s="659"/>
      <c r="DB16" s="659"/>
      <c r="DC16" s="659"/>
      <c r="DD16" s="627" t="s">
        <v>122</v>
      </c>
      <c r="DE16" s="622"/>
      <c r="DF16" s="622"/>
      <c r="DG16" s="622"/>
      <c r="DH16" s="622"/>
      <c r="DI16" s="622"/>
      <c r="DJ16" s="622"/>
      <c r="DK16" s="622"/>
      <c r="DL16" s="622"/>
      <c r="DM16" s="622"/>
      <c r="DN16" s="622"/>
      <c r="DO16" s="622"/>
      <c r="DP16" s="623"/>
      <c r="DQ16" s="627">
        <v>3359</v>
      </c>
      <c r="DR16" s="622"/>
      <c r="DS16" s="622"/>
      <c r="DT16" s="622"/>
      <c r="DU16" s="622"/>
      <c r="DV16" s="622"/>
      <c r="DW16" s="622"/>
      <c r="DX16" s="622"/>
      <c r="DY16" s="622"/>
      <c r="DZ16" s="622"/>
      <c r="EA16" s="622"/>
      <c r="EB16" s="622"/>
      <c r="EC16" s="658"/>
    </row>
    <row r="17" spans="2:133" ht="11.25" customHeight="1" x14ac:dyDescent="0.2">
      <c r="B17" s="618" t="s">
        <v>252</v>
      </c>
      <c r="C17" s="619"/>
      <c r="D17" s="619"/>
      <c r="E17" s="619"/>
      <c r="F17" s="619"/>
      <c r="G17" s="619"/>
      <c r="H17" s="619"/>
      <c r="I17" s="619"/>
      <c r="J17" s="619"/>
      <c r="K17" s="619"/>
      <c r="L17" s="619"/>
      <c r="M17" s="619"/>
      <c r="N17" s="619"/>
      <c r="O17" s="619"/>
      <c r="P17" s="619"/>
      <c r="Q17" s="620"/>
      <c r="R17" s="621">
        <v>32636</v>
      </c>
      <c r="S17" s="622"/>
      <c r="T17" s="622"/>
      <c r="U17" s="622"/>
      <c r="V17" s="622"/>
      <c r="W17" s="622"/>
      <c r="X17" s="622"/>
      <c r="Y17" s="623"/>
      <c r="Z17" s="659">
        <v>0.5</v>
      </c>
      <c r="AA17" s="659"/>
      <c r="AB17" s="659"/>
      <c r="AC17" s="659"/>
      <c r="AD17" s="660">
        <v>32636</v>
      </c>
      <c r="AE17" s="660"/>
      <c r="AF17" s="660"/>
      <c r="AG17" s="660"/>
      <c r="AH17" s="660"/>
      <c r="AI17" s="660"/>
      <c r="AJ17" s="660"/>
      <c r="AK17" s="660"/>
      <c r="AL17" s="624">
        <v>0.8</v>
      </c>
      <c r="AM17" s="625"/>
      <c r="AN17" s="625"/>
      <c r="AO17" s="661"/>
      <c r="AP17" s="618" t="s">
        <v>253</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8"/>
      <c r="CD17" s="618" t="s">
        <v>254</v>
      </c>
      <c r="CE17" s="619"/>
      <c r="CF17" s="619"/>
      <c r="CG17" s="619"/>
      <c r="CH17" s="619"/>
      <c r="CI17" s="619"/>
      <c r="CJ17" s="619"/>
      <c r="CK17" s="619"/>
      <c r="CL17" s="619"/>
      <c r="CM17" s="619"/>
      <c r="CN17" s="619"/>
      <c r="CO17" s="619"/>
      <c r="CP17" s="619"/>
      <c r="CQ17" s="620"/>
      <c r="CR17" s="621">
        <v>594109</v>
      </c>
      <c r="CS17" s="622"/>
      <c r="CT17" s="622"/>
      <c r="CU17" s="622"/>
      <c r="CV17" s="622"/>
      <c r="CW17" s="622"/>
      <c r="CX17" s="622"/>
      <c r="CY17" s="623"/>
      <c r="CZ17" s="659">
        <v>9</v>
      </c>
      <c r="DA17" s="659"/>
      <c r="DB17" s="659"/>
      <c r="DC17" s="659"/>
      <c r="DD17" s="627" t="s">
        <v>122</v>
      </c>
      <c r="DE17" s="622"/>
      <c r="DF17" s="622"/>
      <c r="DG17" s="622"/>
      <c r="DH17" s="622"/>
      <c r="DI17" s="622"/>
      <c r="DJ17" s="622"/>
      <c r="DK17" s="622"/>
      <c r="DL17" s="622"/>
      <c r="DM17" s="622"/>
      <c r="DN17" s="622"/>
      <c r="DO17" s="622"/>
      <c r="DP17" s="623"/>
      <c r="DQ17" s="627">
        <v>586742</v>
      </c>
      <c r="DR17" s="622"/>
      <c r="DS17" s="622"/>
      <c r="DT17" s="622"/>
      <c r="DU17" s="622"/>
      <c r="DV17" s="622"/>
      <c r="DW17" s="622"/>
      <c r="DX17" s="622"/>
      <c r="DY17" s="622"/>
      <c r="DZ17" s="622"/>
      <c r="EA17" s="622"/>
      <c r="EB17" s="622"/>
      <c r="EC17" s="658"/>
    </row>
    <row r="18" spans="2:133" ht="11.25" customHeight="1" x14ac:dyDescent="0.2">
      <c r="B18" s="618" t="s">
        <v>255</v>
      </c>
      <c r="C18" s="619"/>
      <c r="D18" s="619"/>
      <c r="E18" s="619"/>
      <c r="F18" s="619"/>
      <c r="G18" s="619"/>
      <c r="H18" s="619"/>
      <c r="I18" s="619"/>
      <c r="J18" s="619"/>
      <c r="K18" s="619"/>
      <c r="L18" s="619"/>
      <c r="M18" s="619"/>
      <c r="N18" s="619"/>
      <c r="O18" s="619"/>
      <c r="P18" s="619"/>
      <c r="Q18" s="620"/>
      <c r="R18" s="621">
        <v>4041</v>
      </c>
      <c r="S18" s="622"/>
      <c r="T18" s="622"/>
      <c r="U18" s="622"/>
      <c r="V18" s="622"/>
      <c r="W18" s="622"/>
      <c r="X18" s="622"/>
      <c r="Y18" s="623"/>
      <c r="Z18" s="659">
        <v>0.1</v>
      </c>
      <c r="AA18" s="659"/>
      <c r="AB18" s="659"/>
      <c r="AC18" s="659"/>
      <c r="AD18" s="660">
        <v>4041</v>
      </c>
      <c r="AE18" s="660"/>
      <c r="AF18" s="660"/>
      <c r="AG18" s="660"/>
      <c r="AH18" s="660"/>
      <c r="AI18" s="660"/>
      <c r="AJ18" s="660"/>
      <c r="AK18" s="660"/>
      <c r="AL18" s="624">
        <v>0.1</v>
      </c>
      <c r="AM18" s="625"/>
      <c r="AN18" s="625"/>
      <c r="AO18" s="661"/>
      <c r="AP18" s="618" t="s">
        <v>256</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8"/>
      <c r="CD18" s="618" t="s">
        <v>257</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258</v>
      </c>
      <c r="C19" s="619"/>
      <c r="D19" s="619"/>
      <c r="E19" s="619"/>
      <c r="F19" s="619"/>
      <c r="G19" s="619"/>
      <c r="H19" s="619"/>
      <c r="I19" s="619"/>
      <c r="J19" s="619"/>
      <c r="K19" s="619"/>
      <c r="L19" s="619"/>
      <c r="M19" s="619"/>
      <c r="N19" s="619"/>
      <c r="O19" s="619"/>
      <c r="P19" s="619"/>
      <c r="Q19" s="620"/>
      <c r="R19" s="621">
        <v>28266</v>
      </c>
      <c r="S19" s="622"/>
      <c r="T19" s="622"/>
      <c r="U19" s="622"/>
      <c r="V19" s="622"/>
      <c r="W19" s="622"/>
      <c r="X19" s="622"/>
      <c r="Y19" s="623"/>
      <c r="Z19" s="659">
        <v>0.4</v>
      </c>
      <c r="AA19" s="659"/>
      <c r="AB19" s="659"/>
      <c r="AC19" s="659"/>
      <c r="AD19" s="660">
        <v>28266</v>
      </c>
      <c r="AE19" s="660"/>
      <c r="AF19" s="660"/>
      <c r="AG19" s="660"/>
      <c r="AH19" s="660"/>
      <c r="AI19" s="660"/>
      <c r="AJ19" s="660"/>
      <c r="AK19" s="660"/>
      <c r="AL19" s="624">
        <v>0.7</v>
      </c>
      <c r="AM19" s="625"/>
      <c r="AN19" s="625"/>
      <c r="AO19" s="661"/>
      <c r="AP19" s="618" t="s">
        <v>259</v>
      </c>
      <c r="AQ19" s="619"/>
      <c r="AR19" s="619"/>
      <c r="AS19" s="619"/>
      <c r="AT19" s="619"/>
      <c r="AU19" s="619"/>
      <c r="AV19" s="619"/>
      <c r="AW19" s="619"/>
      <c r="AX19" s="619"/>
      <c r="AY19" s="619"/>
      <c r="AZ19" s="619"/>
      <c r="BA19" s="619"/>
      <c r="BB19" s="619"/>
      <c r="BC19" s="619"/>
      <c r="BD19" s="619"/>
      <c r="BE19" s="619"/>
      <c r="BF19" s="620"/>
      <c r="BG19" s="621">
        <v>11117</v>
      </c>
      <c r="BH19" s="622"/>
      <c r="BI19" s="622"/>
      <c r="BJ19" s="622"/>
      <c r="BK19" s="622"/>
      <c r="BL19" s="622"/>
      <c r="BM19" s="622"/>
      <c r="BN19" s="623"/>
      <c r="BO19" s="659">
        <v>1.8</v>
      </c>
      <c r="BP19" s="659"/>
      <c r="BQ19" s="659"/>
      <c r="BR19" s="659"/>
      <c r="BS19" s="660" t="s">
        <v>122</v>
      </c>
      <c r="BT19" s="660"/>
      <c r="BU19" s="660"/>
      <c r="BV19" s="660"/>
      <c r="BW19" s="660"/>
      <c r="BX19" s="660"/>
      <c r="BY19" s="660"/>
      <c r="BZ19" s="660"/>
      <c r="CA19" s="660"/>
      <c r="CB19" s="698"/>
      <c r="CD19" s="618" t="s">
        <v>260</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88" t="s">
        <v>261</v>
      </c>
      <c r="C20" s="689"/>
      <c r="D20" s="689"/>
      <c r="E20" s="689"/>
      <c r="F20" s="689"/>
      <c r="G20" s="689"/>
      <c r="H20" s="689"/>
      <c r="I20" s="689"/>
      <c r="J20" s="689"/>
      <c r="K20" s="689"/>
      <c r="L20" s="689"/>
      <c r="M20" s="689"/>
      <c r="N20" s="689"/>
      <c r="O20" s="689"/>
      <c r="P20" s="689"/>
      <c r="Q20" s="690"/>
      <c r="R20" s="621">
        <v>329</v>
      </c>
      <c r="S20" s="622"/>
      <c r="T20" s="622"/>
      <c r="U20" s="622"/>
      <c r="V20" s="622"/>
      <c r="W20" s="622"/>
      <c r="X20" s="622"/>
      <c r="Y20" s="623"/>
      <c r="Z20" s="659">
        <v>0</v>
      </c>
      <c r="AA20" s="659"/>
      <c r="AB20" s="659"/>
      <c r="AC20" s="659"/>
      <c r="AD20" s="660">
        <v>329</v>
      </c>
      <c r="AE20" s="660"/>
      <c r="AF20" s="660"/>
      <c r="AG20" s="660"/>
      <c r="AH20" s="660"/>
      <c r="AI20" s="660"/>
      <c r="AJ20" s="660"/>
      <c r="AK20" s="660"/>
      <c r="AL20" s="624">
        <v>0</v>
      </c>
      <c r="AM20" s="625"/>
      <c r="AN20" s="625"/>
      <c r="AO20" s="661"/>
      <c r="AP20" s="618" t="s">
        <v>262</v>
      </c>
      <c r="AQ20" s="619"/>
      <c r="AR20" s="619"/>
      <c r="AS20" s="619"/>
      <c r="AT20" s="619"/>
      <c r="AU20" s="619"/>
      <c r="AV20" s="619"/>
      <c r="AW20" s="619"/>
      <c r="AX20" s="619"/>
      <c r="AY20" s="619"/>
      <c r="AZ20" s="619"/>
      <c r="BA20" s="619"/>
      <c r="BB20" s="619"/>
      <c r="BC20" s="619"/>
      <c r="BD20" s="619"/>
      <c r="BE20" s="619"/>
      <c r="BF20" s="620"/>
      <c r="BG20" s="621">
        <v>11117</v>
      </c>
      <c r="BH20" s="622"/>
      <c r="BI20" s="622"/>
      <c r="BJ20" s="622"/>
      <c r="BK20" s="622"/>
      <c r="BL20" s="622"/>
      <c r="BM20" s="622"/>
      <c r="BN20" s="623"/>
      <c r="BO20" s="659">
        <v>1.8</v>
      </c>
      <c r="BP20" s="659"/>
      <c r="BQ20" s="659"/>
      <c r="BR20" s="659"/>
      <c r="BS20" s="660" t="s">
        <v>122</v>
      </c>
      <c r="BT20" s="660"/>
      <c r="BU20" s="660"/>
      <c r="BV20" s="660"/>
      <c r="BW20" s="660"/>
      <c r="BX20" s="660"/>
      <c r="BY20" s="660"/>
      <c r="BZ20" s="660"/>
      <c r="CA20" s="660"/>
      <c r="CB20" s="698"/>
      <c r="CD20" s="618" t="s">
        <v>263</v>
      </c>
      <c r="CE20" s="619"/>
      <c r="CF20" s="619"/>
      <c r="CG20" s="619"/>
      <c r="CH20" s="619"/>
      <c r="CI20" s="619"/>
      <c r="CJ20" s="619"/>
      <c r="CK20" s="619"/>
      <c r="CL20" s="619"/>
      <c r="CM20" s="619"/>
      <c r="CN20" s="619"/>
      <c r="CO20" s="619"/>
      <c r="CP20" s="619"/>
      <c r="CQ20" s="620"/>
      <c r="CR20" s="621">
        <v>6636684</v>
      </c>
      <c r="CS20" s="622"/>
      <c r="CT20" s="622"/>
      <c r="CU20" s="622"/>
      <c r="CV20" s="622"/>
      <c r="CW20" s="622"/>
      <c r="CX20" s="622"/>
      <c r="CY20" s="623"/>
      <c r="CZ20" s="659">
        <v>100</v>
      </c>
      <c r="DA20" s="659"/>
      <c r="DB20" s="659"/>
      <c r="DC20" s="659"/>
      <c r="DD20" s="627">
        <v>1074063</v>
      </c>
      <c r="DE20" s="622"/>
      <c r="DF20" s="622"/>
      <c r="DG20" s="622"/>
      <c r="DH20" s="622"/>
      <c r="DI20" s="622"/>
      <c r="DJ20" s="622"/>
      <c r="DK20" s="622"/>
      <c r="DL20" s="622"/>
      <c r="DM20" s="622"/>
      <c r="DN20" s="622"/>
      <c r="DO20" s="622"/>
      <c r="DP20" s="623"/>
      <c r="DQ20" s="627">
        <v>4618371</v>
      </c>
      <c r="DR20" s="622"/>
      <c r="DS20" s="622"/>
      <c r="DT20" s="622"/>
      <c r="DU20" s="622"/>
      <c r="DV20" s="622"/>
      <c r="DW20" s="622"/>
      <c r="DX20" s="622"/>
      <c r="DY20" s="622"/>
      <c r="DZ20" s="622"/>
      <c r="EA20" s="622"/>
      <c r="EB20" s="622"/>
      <c r="EC20" s="658"/>
    </row>
    <row r="21" spans="2:133" ht="11.25" customHeight="1" x14ac:dyDescent="0.2">
      <c r="B21" s="618" t="s">
        <v>264</v>
      </c>
      <c r="C21" s="619"/>
      <c r="D21" s="619"/>
      <c r="E21" s="619"/>
      <c r="F21" s="619"/>
      <c r="G21" s="619"/>
      <c r="H21" s="619"/>
      <c r="I21" s="619"/>
      <c r="J21" s="619"/>
      <c r="K21" s="619"/>
      <c r="L21" s="619"/>
      <c r="M21" s="619"/>
      <c r="N21" s="619"/>
      <c r="O21" s="619"/>
      <c r="P21" s="619"/>
      <c r="Q21" s="620"/>
      <c r="R21" s="621">
        <v>3366028</v>
      </c>
      <c r="S21" s="622"/>
      <c r="T21" s="622"/>
      <c r="U21" s="622"/>
      <c r="V21" s="622"/>
      <c r="W21" s="622"/>
      <c r="X21" s="622"/>
      <c r="Y21" s="623"/>
      <c r="Z21" s="659">
        <v>49.1</v>
      </c>
      <c r="AA21" s="659"/>
      <c r="AB21" s="659"/>
      <c r="AC21" s="659"/>
      <c r="AD21" s="660">
        <v>2878936</v>
      </c>
      <c r="AE21" s="660"/>
      <c r="AF21" s="660"/>
      <c r="AG21" s="660"/>
      <c r="AH21" s="660"/>
      <c r="AI21" s="660"/>
      <c r="AJ21" s="660"/>
      <c r="AK21" s="660"/>
      <c r="AL21" s="624">
        <v>71</v>
      </c>
      <c r="AM21" s="625"/>
      <c r="AN21" s="625"/>
      <c r="AO21" s="661"/>
      <c r="AP21" s="618" t="s">
        <v>265</v>
      </c>
      <c r="AQ21" s="699"/>
      <c r="AR21" s="699"/>
      <c r="AS21" s="699"/>
      <c r="AT21" s="699"/>
      <c r="AU21" s="699"/>
      <c r="AV21" s="699"/>
      <c r="AW21" s="699"/>
      <c r="AX21" s="699"/>
      <c r="AY21" s="699"/>
      <c r="AZ21" s="699"/>
      <c r="BA21" s="699"/>
      <c r="BB21" s="699"/>
      <c r="BC21" s="699"/>
      <c r="BD21" s="699"/>
      <c r="BE21" s="699"/>
      <c r="BF21" s="700"/>
      <c r="BG21" s="621">
        <v>11070</v>
      </c>
      <c r="BH21" s="622"/>
      <c r="BI21" s="622"/>
      <c r="BJ21" s="622"/>
      <c r="BK21" s="622"/>
      <c r="BL21" s="622"/>
      <c r="BM21" s="622"/>
      <c r="BN21" s="623"/>
      <c r="BO21" s="659">
        <v>1.8</v>
      </c>
      <c r="BP21" s="659"/>
      <c r="BQ21" s="659"/>
      <c r="BR21" s="659"/>
      <c r="BS21" s="660" t="s">
        <v>122</v>
      </c>
      <c r="BT21" s="660"/>
      <c r="BU21" s="660"/>
      <c r="BV21" s="660"/>
      <c r="BW21" s="660"/>
      <c r="BX21" s="660"/>
      <c r="BY21" s="660"/>
      <c r="BZ21" s="660"/>
      <c r="CA21" s="660"/>
      <c r="CB21" s="698"/>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266</v>
      </c>
      <c r="C22" s="619"/>
      <c r="D22" s="619"/>
      <c r="E22" s="619"/>
      <c r="F22" s="619"/>
      <c r="G22" s="619"/>
      <c r="H22" s="619"/>
      <c r="I22" s="619"/>
      <c r="J22" s="619"/>
      <c r="K22" s="619"/>
      <c r="L22" s="619"/>
      <c r="M22" s="619"/>
      <c r="N22" s="619"/>
      <c r="O22" s="619"/>
      <c r="P22" s="619"/>
      <c r="Q22" s="620"/>
      <c r="R22" s="621">
        <v>2878936</v>
      </c>
      <c r="S22" s="622"/>
      <c r="T22" s="622"/>
      <c r="U22" s="622"/>
      <c r="V22" s="622"/>
      <c r="W22" s="622"/>
      <c r="X22" s="622"/>
      <c r="Y22" s="623"/>
      <c r="Z22" s="659">
        <v>42</v>
      </c>
      <c r="AA22" s="659"/>
      <c r="AB22" s="659"/>
      <c r="AC22" s="659"/>
      <c r="AD22" s="660">
        <v>2878936</v>
      </c>
      <c r="AE22" s="660"/>
      <c r="AF22" s="660"/>
      <c r="AG22" s="660"/>
      <c r="AH22" s="660"/>
      <c r="AI22" s="660"/>
      <c r="AJ22" s="660"/>
      <c r="AK22" s="660"/>
      <c r="AL22" s="624">
        <v>71</v>
      </c>
      <c r="AM22" s="625"/>
      <c r="AN22" s="625"/>
      <c r="AO22" s="661"/>
      <c r="AP22" s="618" t="s">
        <v>267</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8"/>
      <c r="CD22" s="673" t="s">
        <v>268</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269</v>
      </c>
      <c r="C23" s="619"/>
      <c r="D23" s="619"/>
      <c r="E23" s="619"/>
      <c r="F23" s="619"/>
      <c r="G23" s="619"/>
      <c r="H23" s="619"/>
      <c r="I23" s="619"/>
      <c r="J23" s="619"/>
      <c r="K23" s="619"/>
      <c r="L23" s="619"/>
      <c r="M23" s="619"/>
      <c r="N23" s="619"/>
      <c r="O23" s="619"/>
      <c r="P23" s="619"/>
      <c r="Q23" s="620"/>
      <c r="R23" s="621">
        <v>487089</v>
      </c>
      <c r="S23" s="622"/>
      <c r="T23" s="622"/>
      <c r="U23" s="622"/>
      <c r="V23" s="622"/>
      <c r="W23" s="622"/>
      <c r="X23" s="622"/>
      <c r="Y23" s="623"/>
      <c r="Z23" s="659">
        <v>7.1</v>
      </c>
      <c r="AA23" s="659"/>
      <c r="AB23" s="659"/>
      <c r="AC23" s="659"/>
      <c r="AD23" s="660" t="s">
        <v>122</v>
      </c>
      <c r="AE23" s="660"/>
      <c r="AF23" s="660"/>
      <c r="AG23" s="660"/>
      <c r="AH23" s="660"/>
      <c r="AI23" s="660"/>
      <c r="AJ23" s="660"/>
      <c r="AK23" s="660"/>
      <c r="AL23" s="624" t="s">
        <v>122</v>
      </c>
      <c r="AM23" s="625"/>
      <c r="AN23" s="625"/>
      <c r="AO23" s="661"/>
      <c r="AP23" s="618" t="s">
        <v>270</v>
      </c>
      <c r="AQ23" s="699"/>
      <c r="AR23" s="699"/>
      <c r="AS23" s="699"/>
      <c r="AT23" s="699"/>
      <c r="AU23" s="699"/>
      <c r="AV23" s="699"/>
      <c r="AW23" s="699"/>
      <c r="AX23" s="699"/>
      <c r="AY23" s="699"/>
      <c r="AZ23" s="699"/>
      <c r="BA23" s="699"/>
      <c r="BB23" s="699"/>
      <c r="BC23" s="699"/>
      <c r="BD23" s="699"/>
      <c r="BE23" s="699"/>
      <c r="BF23" s="700"/>
      <c r="BG23" s="621">
        <v>47</v>
      </c>
      <c r="BH23" s="622"/>
      <c r="BI23" s="622"/>
      <c r="BJ23" s="622"/>
      <c r="BK23" s="622"/>
      <c r="BL23" s="622"/>
      <c r="BM23" s="622"/>
      <c r="BN23" s="623"/>
      <c r="BO23" s="659">
        <v>0</v>
      </c>
      <c r="BP23" s="659"/>
      <c r="BQ23" s="659"/>
      <c r="BR23" s="659"/>
      <c r="BS23" s="660" t="s">
        <v>122</v>
      </c>
      <c r="BT23" s="660"/>
      <c r="BU23" s="660"/>
      <c r="BV23" s="660"/>
      <c r="BW23" s="660"/>
      <c r="BX23" s="660"/>
      <c r="BY23" s="660"/>
      <c r="BZ23" s="660"/>
      <c r="CA23" s="660"/>
      <c r="CB23" s="698"/>
      <c r="CD23" s="673" t="s">
        <v>210</v>
      </c>
      <c r="CE23" s="674"/>
      <c r="CF23" s="674"/>
      <c r="CG23" s="674"/>
      <c r="CH23" s="674"/>
      <c r="CI23" s="674"/>
      <c r="CJ23" s="674"/>
      <c r="CK23" s="674"/>
      <c r="CL23" s="674"/>
      <c r="CM23" s="674"/>
      <c r="CN23" s="674"/>
      <c r="CO23" s="674"/>
      <c r="CP23" s="674"/>
      <c r="CQ23" s="675"/>
      <c r="CR23" s="673" t="s">
        <v>271</v>
      </c>
      <c r="CS23" s="674"/>
      <c r="CT23" s="674"/>
      <c r="CU23" s="674"/>
      <c r="CV23" s="674"/>
      <c r="CW23" s="674"/>
      <c r="CX23" s="674"/>
      <c r="CY23" s="675"/>
      <c r="CZ23" s="673" t="s">
        <v>272</v>
      </c>
      <c r="DA23" s="674"/>
      <c r="DB23" s="674"/>
      <c r="DC23" s="675"/>
      <c r="DD23" s="673" t="s">
        <v>273</v>
      </c>
      <c r="DE23" s="674"/>
      <c r="DF23" s="674"/>
      <c r="DG23" s="674"/>
      <c r="DH23" s="674"/>
      <c r="DI23" s="674"/>
      <c r="DJ23" s="674"/>
      <c r="DK23" s="675"/>
      <c r="DL23" s="711" t="s">
        <v>274</v>
      </c>
      <c r="DM23" s="712"/>
      <c r="DN23" s="712"/>
      <c r="DO23" s="712"/>
      <c r="DP23" s="712"/>
      <c r="DQ23" s="712"/>
      <c r="DR23" s="712"/>
      <c r="DS23" s="712"/>
      <c r="DT23" s="712"/>
      <c r="DU23" s="712"/>
      <c r="DV23" s="713"/>
      <c r="DW23" s="673" t="s">
        <v>275</v>
      </c>
      <c r="DX23" s="674"/>
      <c r="DY23" s="674"/>
      <c r="DZ23" s="674"/>
      <c r="EA23" s="674"/>
      <c r="EB23" s="674"/>
      <c r="EC23" s="675"/>
    </row>
    <row r="24" spans="2:133" ht="11.25" customHeight="1" x14ac:dyDescent="0.2">
      <c r="B24" s="618" t="s">
        <v>276</v>
      </c>
      <c r="C24" s="619"/>
      <c r="D24" s="619"/>
      <c r="E24" s="619"/>
      <c r="F24" s="619"/>
      <c r="G24" s="619"/>
      <c r="H24" s="619"/>
      <c r="I24" s="619"/>
      <c r="J24" s="619"/>
      <c r="K24" s="619"/>
      <c r="L24" s="619"/>
      <c r="M24" s="619"/>
      <c r="N24" s="619"/>
      <c r="O24" s="619"/>
      <c r="P24" s="619"/>
      <c r="Q24" s="620"/>
      <c r="R24" s="621">
        <v>3</v>
      </c>
      <c r="S24" s="622"/>
      <c r="T24" s="622"/>
      <c r="U24" s="622"/>
      <c r="V24" s="622"/>
      <c r="W24" s="622"/>
      <c r="X24" s="622"/>
      <c r="Y24" s="623"/>
      <c r="Z24" s="659">
        <v>0</v>
      </c>
      <c r="AA24" s="659"/>
      <c r="AB24" s="659"/>
      <c r="AC24" s="659"/>
      <c r="AD24" s="660" t="s">
        <v>122</v>
      </c>
      <c r="AE24" s="660"/>
      <c r="AF24" s="660"/>
      <c r="AG24" s="660"/>
      <c r="AH24" s="660"/>
      <c r="AI24" s="660"/>
      <c r="AJ24" s="660"/>
      <c r="AK24" s="660"/>
      <c r="AL24" s="624" t="s">
        <v>122</v>
      </c>
      <c r="AM24" s="625"/>
      <c r="AN24" s="625"/>
      <c r="AO24" s="661"/>
      <c r="AP24" s="618" t="s">
        <v>277</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8"/>
      <c r="CD24" s="679" t="s">
        <v>278</v>
      </c>
      <c r="CE24" s="680"/>
      <c r="CF24" s="680"/>
      <c r="CG24" s="680"/>
      <c r="CH24" s="680"/>
      <c r="CI24" s="680"/>
      <c r="CJ24" s="680"/>
      <c r="CK24" s="680"/>
      <c r="CL24" s="680"/>
      <c r="CM24" s="680"/>
      <c r="CN24" s="680"/>
      <c r="CO24" s="680"/>
      <c r="CP24" s="680"/>
      <c r="CQ24" s="681"/>
      <c r="CR24" s="676">
        <v>2666891</v>
      </c>
      <c r="CS24" s="677"/>
      <c r="CT24" s="677"/>
      <c r="CU24" s="677"/>
      <c r="CV24" s="677"/>
      <c r="CW24" s="677"/>
      <c r="CX24" s="677"/>
      <c r="CY24" s="702"/>
      <c r="CZ24" s="703">
        <v>40.200000000000003</v>
      </c>
      <c r="DA24" s="685"/>
      <c r="DB24" s="685"/>
      <c r="DC24" s="705"/>
      <c r="DD24" s="701">
        <v>2105341</v>
      </c>
      <c r="DE24" s="677"/>
      <c r="DF24" s="677"/>
      <c r="DG24" s="677"/>
      <c r="DH24" s="677"/>
      <c r="DI24" s="677"/>
      <c r="DJ24" s="677"/>
      <c r="DK24" s="702"/>
      <c r="DL24" s="701">
        <v>1912869</v>
      </c>
      <c r="DM24" s="677"/>
      <c r="DN24" s="677"/>
      <c r="DO24" s="677"/>
      <c r="DP24" s="677"/>
      <c r="DQ24" s="677"/>
      <c r="DR24" s="677"/>
      <c r="DS24" s="677"/>
      <c r="DT24" s="677"/>
      <c r="DU24" s="677"/>
      <c r="DV24" s="702"/>
      <c r="DW24" s="703">
        <v>47.1</v>
      </c>
      <c r="DX24" s="685"/>
      <c r="DY24" s="685"/>
      <c r="DZ24" s="685"/>
      <c r="EA24" s="685"/>
      <c r="EB24" s="685"/>
      <c r="EC24" s="704"/>
    </row>
    <row r="25" spans="2:133" ht="11.25" customHeight="1" x14ac:dyDescent="0.2">
      <c r="B25" s="618" t="s">
        <v>279</v>
      </c>
      <c r="C25" s="619"/>
      <c r="D25" s="619"/>
      <c r="E25" s="619"/>
      <c r="F25" s="619"/>
      <c r="G25" s="619"/>
      <c r="H25" s="619"/>
      <c r="I25" s="619"/>
      <c r="J25" s="619"/>
      <c r="K25" s="619"/>
      <c r="L25" s="619"/>
      <c r="M25" s="619"/>
      <c r="N25" s="619"/>
      <c r="O25" s="619"/>
      <c r="P25" s="619"/>
      <c r="Q25" s="620"/>
      <c r="R25" s="621">
        <v>4334969</v>
      </c>
      <c r="S25" s="622"/>
      <c r="T25" s="622"/>
      <c r="U25" s="622"/>
      <c r="V25" s="622"/>
      <c r="W25" s="622"/>
      <c r="X25" s="622"/>
      <c r="Y25" s="623"/>
      <c r="Z25" s="659">
        <v>63.2</v>
      </c>
      <c r="AA25" s="659"/>
      <c r="AB25" s="659"/>
      <c r="AC25" s="659"/>
      <c r="AD25" s="660">
        <v>3847830</v>
      </c>
      <c r="AE25" s="660"/>
      <c r="AF25" s="660"/>
      <c r="AG25" s="660"/>
      <c r="AH25" s="660"/>
      <c r="AI25" s="660"/>
      <c r="AJ25" s="660"/>
      <c r="AK25" s="660"/>
      <c r="AL25" s="624">
        <v>94.9</v>
      </c>
      <c r="AM25" s="625"/>
      <c r="AN25" s="625"/>
      <c r="AO25" s="661"/>
      <c r="AP25" s="618" t="s">
        <v>280</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8"/>
      <c r="CD25" s="618" t="s">
        <v>281</v>
      </c>
      <c r="CE25" s="619"/>
      <c r="CF25" s="619"/>
      <c r="CG25" s="619"/>
      <c r="CH25" s="619"/>
      <c r="CI25" s="619"/>
      <c r="CJ25" s="619"/>
      <c r="CK25" s="619"/>
      <c r="CL25" s="619"/>
      <c r="CM25" s="619"/>
      <c r="CN25" s="619"/>
      <c r="CO25" s="619"/>
      <c r="CP25" s="619"/>
      <c r="CQ25" s="620"/>
      <c r="CR25" s="621">
        <v>1190948</v>
      </c>
      <c r="CS25" s="634"/>
      <c r="CT25" s="634"/>
      <c r="CU25" s="634"/>
      <c r="CV25" s="634"/>
      <c r="CW25" s="634"/>
      <c r="CX25" s="634"/>
      <c r="CY25" s="635"/>
      <c r="CZ25" s="624">
        <v>17.899999999999999</v>
      </c>
      <c r="DA25" s="636"/>
      <c r="DB25" s="636"/>
      <c r="DC25" s="637"/>
      <c r="DD25" s="627">
        <v>1140008</v>
      </c>
      <c r="DE25" s="634"/>
      <c r="DF25" s="634"/>
      <c r="DG25" s="634"/>
      <c r="DH25" s="634"/>
      <c r="DI25" s="634"/>
      <c r="DJ25" s="634"/>
      <c r="DK25" s="635"/>
      <c r="DL25" s="627">
        <v>1128457</v>
      </c>
      <c r="DM25" s="634"/>
      <c r="DN25" s="634"/>
      <c r="DO25" s="634"/>
      <c r="DP25" s="634"/>
      <c r="DQ25" s="634"/>
      <c r="DR25" s="634"/>
      <c r="DS25" s="634"/>
      <c r="DT25" s="634"/>
      <c r="DU25" s="634"/>
      <c r="DV25" s="635"/>
      <c r="DW25" s="624">
        <v>27.8</v>
      </c>
      <c r="DX25" s="636"/>
      <c r="DY25" s="636"/>
      <c r="DZ25" s="636"/>
      <c r="EA25" s="636"/>
      <c r="EB25" s="636"/>
      <c r="EC25" s="648"/>
    </row>
    <row r="26" spans="2:133" ht="11.25" customHeight="1" x14ac:dyDescent="0.2">
      <c r="B26" s="618" t="s">
        <v>282</v>
      </c>
      <c r="C26" s="619"/>
      <c r="D26" s="619"/>
      <c r="E26" s="619"/>
      <c r="F26" s="619"/>
      <c r="G26" s="619"/>
      <c r="H26" s="619"/>
      <c r="I26" s="619"/>
      <c r="J26" s="619"/>
      <c r="K26" s="619"/>
      <c r="L26" s="619"/>
      <c r="M26" s="619"/>
      <c r="N26" s="619"/>
      <c r="O26" s="619"/>
      <c r="P26" s="619"/>
      <c r="Q26" s="620"/>
      <c r="R26" s="621">
        <v>756</v>
      </c>
      <c r="S26" s="622"/>
      <c r="T26" s="622"/>
      <c r="U26" s="622"/>
      <c r="V26" s="622"/>
      <c r="W26" s="622"/>
      <c r="X26" s="622"/>
      <c r="Y26" s="623"/>
      <c r="Z26" s="659">
        <v>0</v>
      </c>
      <c r="AA26" s="659"/>
      <c r="AB26" s="659"/>
      <c r="AC26" s="659"/>
      <c r="AD26" s="660">
        <v>756</v>
      </c>
      <c r="AE26" s="660"/>
      <c r="AF26" s="660"/>
      <c r="AG26" s="660"/>
      <c r="AH26" s="660"/>
      <c r="AI26" s="660"/>
      <c r="AJ26" s="660"/>
      <c r="AK26" s="660"/>
      <c r="AL26" s="624">
        <v>0</v>
      </c>
      <c r="AM26" s="625"/>
      <c r="AN26" s="625"/>
      <c r="AO26" s="661"/>
      <c r="AP26" s="618" t="s">
        <v>283</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8"/>
      <c r="CD26" s="618" t="s">
        <v>284</v>
      </c>
      <c r="CE26" s="619"/>
      <c r="CF26" s="619"/>
      <c r="CG26" s="619"/>
      <c r="CH26" s="619"/>
      <c r="CI26" s="619"/>
      <c r="CJ26" s="619"/>
      <c r="CK26" s="619"/>
      <c r="CL26" s="619"/>
      <c r="CM26" s="619"/>
      <c r="CN26" s="619"/>
      <c r="CO26" s="619"/>
      <c r="CP26" s="619"/>
      <c r="CQ26" s="620"/>
      <c r="CR26" s="621">
        <v>795690</v>
      </c>
      <c r="CS26" s="622"/>
      <c r="CT26" s="622"/>
      <c r="CU26" s="622"/>
      <c r="CV26" s="622"/>
      <c r="CW26" s="622"/>
      <c r="CX26" s="622"/>
      <c r="CY26" s="623"/>
      <c r="CZ26" s="624">
        <v>12</v>
      </c>
      <c r="DA26" s="636"/>
      <c r="DB26" s="636"/>
      <c r="DC26" s="637"/>
      <c r="DD26" s="627">
        <v>754122</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285</v>
      </c>
      <c r="C27" s="619"/>
      <c r="D27" s="619"/>
      <c r="E27" s="619"/>
      <c r="F27" s="619"/>
      <c r="G27" s="619"/>
      <c r="H27" s="619"/>
      <c r="I27" s="619"/>
      <c r="J27" s="619"/>
      <c r="K27" s="619"/>
      <c r="L27" s="619"/>
      <c r="M27" s="619"/>
      <c r="N27" s="619"/>
      <c r="O27" s="619"/>
      <c r="P27" s="619"/>
      <c r="Q27" s="620"/>
      <c r="R27" s="621">
        <v>10104</v>
      </c>
      <c r="S27" s="622"/>
      <c r="T27" s="622"/>
      <c r="U27" s="622"/>
      <c r="V27" s="622"/>
      <c r="W27" s="622"/>
      <c r="X27" s="622"/>
      <c r="Y27" s="623"/>
      <c r="Z27" s="659">
        <v>0.1</v>
      </c>
      <c r="AA27" s="659"/>
      <c r="AB27" s="659"/>
      <c r="AC27" s="659"/>
      <c r="AD27" s="660" t="s">
        <v>122</v>
      </c>
      <c r="AE27" s="660"/>
      <c r="AF27" s="660"/>
      <c r="AG27" s="660"/>
      <c r="AH27" s="660"/>
      <c r="AI27" s="660"/>
      <c r="AJ27" s="660"/>
      <c r="AK27" s="660"/>
      <c r="AL27" s="624" t="s">
        <v>122</v>
      </c>
      <c r="AM27" s="625"/>
      <c r="AN27" s="625"/>
      <c r="AO27" s="661"/>
      <c r="AP27" s="618" t="s">
        <v>286</v>
      </c>
      <c r="AQ27" s="619"/>
      <c r="AR27" s="619"/>
      <c r="AS27" s="619"/>
      <c r="AT27" s="619"/>
      <c r="AU27" s="619"/>
      <c r="AV27" s="619"/>
      <c r="AW27" s="619"/>
      <c r="AX27" s="619"/>
      <c r="AY27" s="619"/>
      <c r="AZ27" s="619"/>
      <c r="BA27" s="619"/>
      <c r="BB27" s="619"/>
      <c r="BC27" s="619"/>
      <c r="BD27" s="619"/>
      <c r="BE27" s="619"/>
      <c r="BF27" s="620"/>
      <c r="BG27" s="621">
        <v>617692</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8"/>
      <c r="CD27" s="618" t="s">
        <v>287</v>
      </c>
      <c r="CE27" s="619"/>
      <c r="CF27" s="619"/>
      <c r="CG27" s="619"/>
      <c r="CH27" s="619"/>
      <c r="CI27" s="619"/>
      <c r="CJ27" s="619"/>
      <c r="CK27" s="619"/>
      <c r="CL27" s="619"/>
      <c r="CM27" s="619"/>
      <c r="CN27" s="619"/>
      <c r="CO27" s="619"/>
      <c r="CP27" s="619"/>
      <c r="CQ27" s="620"/>
      <c r="CR27" s="621">
        <v>881834</v>
      </c>
      <c r="CS27" s="634"/>
      <c r="CT27" s="634"/>
      <c r="CU27" s="634"/>
      <c r="CV27" s="634"/>
      <c r="CW27" s="634"/>
      <c r="CX27" s="634"/>
      <c r="CY27" s="635"/>
      <c r="CZ27" s="624">
        <v>13.3</v>
      </c>
      <c r="DA27" s="636"/>
      <c r="DB27" s="636"/>
      <c r="DC27" s="637"/>
      <c r="DD27" s="627">
        <v>378591</v>
      </c>
      <c r="DE27" s="634"/>
      <c r="DF27" s="634"/>
      <c r="DG27" s="634"/>
      <c r="DH27" s="634"/>
      <c r="DI27" s="634"/>
      <c r="DJ27" s="634"/>
      <c r="DK27" s="635"/>
      <c r="DL27" s="627">
        <v>197670</v>
      </c>
      <c r="DM27" s="634"/>
      <c r="DN27" s="634"/>
      <c r="DO27" s="634"/>
      <c r="DP27" s="634"/>
      <c r="DQ27" s="634"/>
      <c r="DR27" s="634"/>
      <c r="DS27" s="634"/>
      <c r="DT27" s="634"/>
      <c r="DU27" s="634"/>
      <c r="DV27" s="635"/>
      <c r="DW27" s="624">
        <v>4.9000000000000004</v>
      </c>
      <c r="DX27" s="636"/>
      <c r="DY27" s="636"/>
      <c r="DZ27" s="636"/>
      <c r="EA27" s="636"/>
      <c r="EB27" s="636"/>
      <c r="EC27" s="648"/>
    </row>
    <row r="28" spans="2:133" ht="11.25" customHeight="1" x14ac:dyDescent="0.2">
      <c r="B28" s="618" t="s">
        <v>288</v>
      </c>
      <c r="C28" s="619"/>
      <c r="D28" s="619"/>
      <c r="E28" s="619"/>
      <c r="F28" s="619"/>
      <c r="G28" s="619"/>
      <c r="H28" s="619"/>
      <c r="I28" s="619"/>
      <c r="J28" s="619"/>
      <c r="K28" s="619"/>
      <c r="L28" s="619"/>
      <c r="M28" s="619"/>
      <c r="N28" s="619"/>
      <c r="O28" s="619"/>
      <c r="P28" s="619"/>
      <c r="Q28" s="620"/>
      <c r="R28" s="621">
        <v>5940</v>
      </c>
      <c r="S28" s="622"/>
      <c r="T28" s="622"/>
      <c r="U28" s="622"/>
      <c r="V28" s="622"/>
      <c r="W28" s="622"/>
      <c r="X28" s="622"/>
      <c r="Y28" s="623"/>
      <c r="Z28" s="659">
        <v>0.1</v>
      </c>
      <c r="AA28" s="659"/>
      <c r="AB28" s="659"/>
      <c r="AC28" s="659"/>
      <c r="AD28" s="660">
        <v>2407</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289</v>
      </c>
      <c r="CE28" s="619"/>
      <c r="CF28" s="619"/>
      <c r="CG28" s="619"/>
      <c r="CH28" s="619"/>
      <c r="CI28" s="619"/>
      <c r="CJ28" s="619"/>
      <c r="CK28" s="619"/>
      <c r="CL28" s="619"/>
      <c r="CM28" s="619"/>
      <c r="CN28" s="619"/>
      <c r="CO28" s="619"/>
      <c r="CP28" s="619"/>
      <c r="CQ28" s="620"/>
      <c r="CR28" s="621">
        <v>594109</v>
      </c>
      <c r="CS28" s="622"/>
      <c r="CT28" s="622"/>
      <c r="CU28" s="622"/>
      <c r="CV28" s="622"/>
      <c r="CW28" s="622"/>
      <c r="CX28" s="622"/>
      <c r="CY28" s="623"/>
      <c r="CZ28" s="624">
        <v>9</v>
      </c>
      <c r="DA28" s="636"/>
      <c r="DB28" s="636"/>
      <c r="DC28" s="637"/>
      <c r="DD28" s="627">
        <v>586742</v>
      </c>
      <c r="DE28" s="622"/>
      <c r="DF28" s="622"/>
      <c r="DG28" s="622"/>
      <c r="DH28" s="622"/>
      <c r="DI28" s="622"/>
      <c r="DJ28" s="622"/>
      <c r="DK28" s="623"/>
      <c r="DL28" s="627">
        <v>586742</v>
      </c>
      <c r="DM28" s="622"/>
      <c r="DN28" s="622"/>
      <c r="DO28" s="622"/>
      <c r="DP28" s="622"/>
      <c r="DQ28" s="622"/>
      <c r="DR28" s="622"/>
      <c r="DS28" s="622"/>
      <c r="DT28" s="622"/>
      <c r="DU28" s="622"/>
      <c r="DV28" s="623"/>
      <c r="DW28" s="624">
        <v>14.5</v>
      </c>
      <c r="DX28" s="636"/>
      <c r="DY28" s="636"/>
      <c r="DZ28" s="636"/>
      <c r="EA28" s="636"/>
      <c r="EB28" s="636"/>
      <c r="EC28" s="648"/>
    </row>
    <row r="29" spans="2:133" ht="11.25" customHeight="1" x14ac:dyDescent="0.2">
      <c r="B29" s="618" t="s">
        <v>290</v>
      </c>
      <c r="C29" s="619"/>
      <c r="D29" s="619"/>
      <c r="E29" s="619"/>
      <c r="F29" s="619"/>
      <c r="G29" s="619"/>
      <c r="H29" s="619"/>
      <c r="I29" s="619"/>
      <c r="J29" s="619"/>
      <c r="K29" s="619"/>
      <c r="L29" s="619"/>
      <c r="M29" s="619"/>
      <c r="N29" s="619"/>
      <c r="O29" s="619"/>
      <c r="P29" s="619"/>
      <c r="Q29" s="620"/>
      <c r="R29" s="621">
        <v>16672</v>
      </c>
      <c r="S29" s="622"/>
      <c r="T29" s="622"/>
      <c r="U29" s="622"/>
      <c r="V29" s="622"/>
      <c r="W29" s="622"/>
      <c r="X29" s="622"/>
      <c r="Y29" s="623"/>
      <c r="Z29" s="659">
        <v>0.2</v>
      </c>
      <c r="AA29" s="659"/>
      <c r="AB29" s="659"/>
      <c r="AC29" s="659"/>
      <c r="AD29" s="660">
        <v>1046</v>
      </c>
      <c r="AE29" s="660"/>
      <c r="AF29" s="660"/>
      <c r="AG29" s="660"/>
      <c r="AH29" s="660"/>
      <c r="AI29" s="660"/>
      <c r="AJ29" s="660"/>
      <c r="AK29" s="660"/>
      <c r="AL29" s="624">
        <v>0</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8"/>
      <c r="CD29" s="640" t="s">
        <v>291</v>
      </c>
      <c r="CE29" s="641"/>
      <c r="CF29" s="618" t="s">
        <v>66</v>
      </c>
      <c r="CG29" s="619"/>
      <c r="CH29" s="619"/>
      <c r="CI29" s="619"/>
      <c r="CJ29" s="619"/>
      <c r="CK29" s="619"/>
      <c r="CL29" s="619"/>
      <c r="CM29" s="619"/>
      <c r="CN29" s="619"/>
      <c r="CO29" s="619"/>
      <c r="CP29" s="619"/>
      <c r="CQ29" s="620"/>
      <c r="CR29" s="621">
        <v>593900</v>
      </c>
      <c r="CS29" s="634"/>
      <c r="CT29" s="634"/>
      <c r="CU29" s="634"/>
      <c r="CV29" s="634"/>
      <c r="CW29" s="634"/>
      <c r="CX29" s="634"/>
      <c r="CY29" s="635"/>
      <c r="CZ29" s="624">
        <v>8.9</v>
      </c>
      <c r="DA29" s="636"/>
      <c r="DB29" s="636"/>
      <c r="DC29" s="637"/>
      <c r="DD29" s="627">
        <v>586533</v>
      </c>
      <c r="DE29" s="634"/>
      <c r="DF29" s="634"/>
      <c r="DG29" s="634"/>
      <c r="DH29" s="634"/>
      <c r="DI29" s="634"/>
      <c r="DJ29" s="634"/>
      <c r="DK29" s="635"/>
      <c r="DL29" s="627">
        <v>586533</v>
      </c>
      <c r="DM29" s="634"/>
      <c r="DN29" s="634"/>
      <c r="DO29" s="634"/>
      <c r="DP29" s="634"/>
      <c r="DQ29" s="634"/>
      <c r="DR29" s="634"/>
      <c r="DS29" s="634"/>
      <c r="DT29" s="634"/>
      <c r="DU29" s="634"/>
      <c r="DV29" s="635"/>
      <c r="DW29" s="624">
        <v>14.4</v>
      </c>
      <c r="DX29" s="636"/>
      <c r="DY29" s="636"/>
      <c r="DZ29" s="636"/>
      <c r="EA29" s="636"/>
      <c r="EB29" s="636"/>
      <c r="EC29" s="648"/>
    </row>
    <row r="30" spans="2:133" ht="11.25" customHeight="1" x14ac:dyDescent="0.2">
      <c r="B30" s="618" t="s">
        <v>292</v>
      </c>
      <c r="C30" s="619"/>
      <c r="D30" s="619"/>
      <c r="E30" s="619"/>
      <c r="F30" s="619"/>
      <c r="G30" s="619"/>
      <c r="H30" s="619"/>
      <c r="I30" s="619"/>
      <c r="J30" s="619"/>
      <c r="K30" s="619"/>
      <c r="L30" s="619"/>
      <c r="M30" s="619"/>
      <c r="N30" s="619"/>
      <c r="O30" s="619"/>
      <c r="P30" s="619"/>
      <c r="Q30" s="620"/>
      <c r="R30" s="621">
        <v>807839</v>
      </c>
      <c r="S30" s="622"/>
      <c r="T30" s="622"/>
      <c r="U30" s="622"/>
      <c r="V30" s="622"/>
      <c r="W30" s="622"/>
      <c r="X30" s="622"/>
      <c r="Y30" s="623"/>
      <c r="Z30" s="659">
        <v>11.8</v>
      </c>
      <c r="AA30" s="659"/>
      <c r="AB30" s="659"/>
      <c r="AC30" s="659"/>
      <c r="AD30" s="660" t="s">
        <v>122</v>
      </c>
      <c r="AE30" s="660"/>
      <c r="AF30" s="660"/>
      <c r="AG30" s="660"/>
      <c r="AH30" s="660"/>
      <c r="AI30" s="660"/>
      <c r="AJ30" s="660"/>
      <c r="AK30" s="660"/>
      <c r="AL30" s="624" t="s">
        <v>122</v>
      </c>
      <c r="AM30" s="625"/>
      <c r="AN30" s="625"/>
      <c r="AO30" s="661"/>
      <c r="AP30" s="673" t="s">
        <v>210</v>
      </c>
      <c r="AQ30" s="674"/>
      <c r="AR30" s="674"/>
      <c r="AS30" s="674"/>
      <c r="AT30" s="674"/>
      <c r="AU30" s="674"/>
      <c r="AV30" s="674"/>
      <c r="AW30" s="674"/>
      <c r="AX30" s="674"/>
      <c r="AY30" s="674"/>
      <c r="AZ30" s="674"/>
      <c r="BA30" s="674"/>
      <c r="BB30" s="674"/>
      <c r="BC30" s="674"/>
      <c r="BD30" s="674"/>
      <c r="BE30" s="674"/>
      <c r="BF30" s="675"/>
      <c r="BG30" s="673" t="s">
        <v>293</v>
      </c>
      <c r="BH30" s="696"/>
      <c r="BI30" s="696"/>
      <c r="BJ30" s="696"/>
      <c r="BK30" s="696"/>
      <c r="BL30" s="696"/>
      <c r="BM30" s="696"/>
      <c r="BN30" s="696"/>
      <c r="BO30" s="696"/>
      <c r="BP30" s="696"/>
      <c r="BQ30" s="697"/>
      <c r="BR30" s="673" t="s">
        <v>294</v>
      </c>
      <c r="BS30" s="696"/>
      <c r="BT30" s="696"/>
      <c r="BU30" s="696"/>
      <c r="BV30" s="696"/>
      <c r="BW30" s="696"/>
      <c r="BX30" s="696"/>
      <c r="BY30" s="696"/>
      <c r="BZ30" s="696"/>
      <c r="CA30" s="696"/>
      <c r="CB30" s="697"/>
      <c r="CD30" s="642"/>
      <c r="CE30" s="643"/>
      <c r="CF30" s="618" t="s">
        <v>295</v>
      </c>
      <c r="CG30" s="619"/>
      <c r="CH30" s="619"/>
      <c r="CI30" s="619"/>
      <c r="CJ30" s="619"/>
      <c r="CK30" s="619"/>
      <c r="CL30" s="619"/>
      <c r="CM30" s="619"/>
      <c r="CN30" s="619"/>
      <c r="CO30" s="619"/>
      <c r="CP30" s="619"/>
      <c r="CQ30" s="620"/>
      <c r="CR30" s="621">
        <v>551027</v>
      </c>
      <c r="CS30" s="622"/>
      <c r="CT30" s="622"/>
      <c r="CU30" s="622"/>
      <c r="CV30" s="622"/>
      <c r="CW30" s="622"/>
      <c r="CX30" s="622"/>
      <c r="CY30" s="623"/>
      <c r="CZ30" s="624">
        <v>8.3000000000000007</v>
      </c>
      <c r="DA30" s="636"/>
      <c r="DB30" s="636"/>
      <c r="DC30" s="637"/>
      <c r="DD30" s="627">
        <v>543660</v>
      </c>
      <c r="DE30" s="622"/>
      <c r="DF30" s="622"/>
      <c r="DG30" s="622"/>
      <c r="DH30" s="622"/>
      <c r="DI30" s="622"/>
      <c r="DJ30" s="622"/>
      <c r="DK30" s="623"/>
      <c r="DL30" s="627">
        <v>543660</v>
      </c>
      <c r="DM30" s="622"/>
      <c r="DN30" s="622"/>
      <c r="DO30" s="622"/>
      <c r="DP30" s="622"/>
      <c r="DQ30" s="622"/>
      <c r="DR30" s="622"/>
      <c r="DS30" s="622"/>
      <c r="DT30" s="622"/>
      <c r="DU30" s="622"/>
      <c r="DV30" s="623"/>
      <c r="DW30" s="624">
        <v>13.4</v>
      </c>
      <c r="DX30" s="636"/>
      <c r="DY30" s="636"/>
      <c r="DZ30" s="636"/>
      <c r="EA30" s="636"/>
      <c r="EB30" s="636"/>
      <c r="EC30" s="648"/>
    </row>
    <row r="31" spans="2:133" ht="11.25" customHeight="1" x14ac:dyDescent="0.2">
      <c r="B31" s="688" t="s">
        <v>296</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1" t="s">
        <v>297</v>
      </c>
      <c r="AQ31" s="692"/>
      <c r="AR31" s="692"/>
      <c r="AS31" s="692"/>
      <c r="AT31" s="693" t="s">
        <v>298</v>
      </c>
      <c r="AU31" s="206"/>
      <c r="AV31" s="206"/>
      <c r="AW31" s="206"/>
      <c r="AX31" s="679" t="s">
        <v>176</v>
      </c>
      <c r="AY31" s="680"/>
      <c r="AZ31" s="680"/>
      <c r="BA31" s="680"/>
      <c r="BB31" s="680"/>
      <c r="BC31" s="680"/>
      <c r="BD31" s="680"/>
      <c r="BE31" s="680"/>
      <c r="BF31" s="681"/>
      <c r="BG31" s="683">
        <v>95.3</v>
      </c>
      <c r="BH31" s="684"/>
      <c r="BI31" s="684"/>
      <c r="BJ31" s="684"/>
      <c r="BK31" s="684"/>
      <c r="BL31" s="684"/>
      <c r="BM31" s="685">
        <v>81.400000000000006</v>
      </c>
      <c r="BN31" s="684"/>
      <c r="BO31" s="684"/>
      <c r="BP31" s="684"/>
      <c r="BQ31" s="686"/>
      <c r="BR31" s="683">
        <v>95.4</v>
      </c>
      <c r="BS31" s="684"/>
      <c r="BT31" s="684"/>
      <c r="BU31" s="684"/>
      <c r="BV31" s="684"/>
      <c r="BW31" s="684"/>
      <c r="BX31" s="685">
        <v>84.4</v>
      </c>
      <c r="BY31" s="684"/>
      <c r="BZ31" s="684"/>
      <c r="CA31" s="684"/>
      <c r="CB31" s="686"/>
      <c r="CD31" s="642"/>
      <c r="CE31" s="643"/>
      <c r="CF31" s="618" t="s">
        <v>299</v>
      </c>
      <c r="CG31" s="619"/>
      <c r="CH31" s="619"/>
      <c r="CI31" s="619"/>
      <c r="CJ31" s="619"/>
      <c r="CK31" s="619"/>
      <c r="CL31" s="619"/>
      <c r="CM31" s="619"/>
      <c r="CN31" s="619"/>
      <c r="CO31" s="619"/>
      <c r="CP31" s="619"/>
      <c r="CQ31" s="620"/>
      <c r="CR31" s="621">
        <v>42873</v>
      </c>
      <c r="CS31" s="634"/>
      <c r="CT31" s="634"/>
      <c r="CU31" s="634"/>
      <c r="CV31" s="634"/>
      <c r="CW31" s="634"/>
      <c r="CX31" s="634"/>
      <c r="CY31" s="635"/>
      <c r="CZ31" s="624">
        <v>0.6</v>
      </c>
      <c r="DA31" s="636"/>
      <c r="DB31" s="636"/>
      <c r="DC31" s="637"/>
      <c r="DD31" s="627">
        <v>42873</v>
      </c>
      <c r="DE31" s="634"/>
      <c r="DF31" s="634"/>
      <c r="DG31" s="634"/>
      <c r="DH31" s="634"/>
      <c r="DI31" s="634"/>
      <c r="DJ31" s="634"/>
      <c r="DK31" s="635"/>
      <c r="DL31" s="627">
        <v>42873</v>
      </c>
      <c r="DM31" s="634"/>
      <c r="DN31" s="634"/>
      <c r="DO31" s="634"/>
      <c r="DP31" s="634"/>
      <c r="DQ31" s="634"/>
      <c r="DR31" s="634"/>
      <c r="DS31" s="634"/>
      <c r="DT31" s="634"/>
      <c r="DU31" s="634"/>
      <c r="DV31" s="635"/>
      <c r="DW31" s="624">
        <v>1.1000000000000001</v>
      </c>
      <c r="DX31" s="636"/>
      <c r="DY31" s="636"/>
      <c r="DZ31" s="636"/>
      <c r="EA31" s="636"/>
      <c r="EB31" s="636"/>
      <c r="EC31" s="648"/>
    </row>
    <row r="32" spans="2:133" ht="11.25" customHeight="1" x14ac:dyDescent="0.2">
      <c r="B32" s="618" t="s">
        <v>300</v>
      </c>
      <c r="C32" s="619"/>
      <c r="D32" s="619"/>
      <c r="E32" s="619"/>
      <c r="F32" s="619"/>
      <c r="G32" s="619"/>
      <c r="H32" s="619"/>
      <c r="I32" s="619"/>
      <c r="J32" s="619"/>
      <c r="K32" s="619"/>
      <c r="L32" s="619"/>
      <c r="M32" s="619"/>
      <c r="N32" s="619"/>
      <c r="O32" s="619"/>
      <c r="P32" s="619"/>
      <c r="Q32" s="620"/>
      <c r="R32" s="621">
        <v>366035</v>
      </c>
      <c r="S32" s="622"/>
      <c r="T32" s="622"/>
      <c r="U32" s="622"/>
      <c r="V32" s="622"/>
      <c r="W32" s="622"/>
      <c r="X32" s="622"/>
      <c r="Y32" s="623"/>
      <c r="Z32" s="659">
        <v>5.3</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4"/>
      <c r="AU32" s="202" t="s">
        <v>301</v>
      </c>
      <c r="AX32" s="618" t="s">
        <v>302</v>
      </c>
      <c r="AY32" s="619"/>
      <c r="AZ32" s="619"/>
      <c r="BA32" s="619"/>
      <c r="BB32" s="619"/>
      <c r="BC32" s="619"/>
      <c r="BD32" s="619"/>
      <c r="BE32" s="619"/>
      <c r="BF32" s="620"/>
      <c r="BG32" s="687">
        <v>98.5</v>
      </c>
      <c r="BH32" s="634"/>
      <c r="BI32" s="634"/>
      <c r="BJ32" s="634"/>
      <c r="BK32" s="634"/>
      <c r="BL32" s="634"/>
      <c r="BM32" s="625">
        <v>95.2</v>
      </c>
      <c r="BN32" s="634"/>
      <c r="BO32" s="634"/>
      <c r="BP32" s="634"/>
      <c r="BQ32" s="657"/>
      <c r="BR32" s="687">
        <v>98.8</v>
      </c>
      <c r="BS32" s="634"/>
      <c r="BT32" s="634"/>
      <c r="BU32" s="634"/>
      <c r="BV32" s="634"/>
      <c r="BW32" s="634"/>
      <c r="BX32" s="625">
        <v>96</v>
      </c>
      <c r="BY32" s="634"/>
      <c r="BZ32" s="634"/>
      <c r="CA32" s="634"/>
      <c r="CB32" s="657"/>
      <c r="CD32" s="644"/>
      <c r="CE32" s="645"/>
      <c r="CF32" s="618" t="s">
        <v>303</v>
      </c>
      <c r="CG32" s="619"/>
      <c r="CH32" s="619"/>
      <c r="CI32" s="619"/>
      <c r="CJ32" s="619"/>
      <c r="CK32" s="619"/>
      <c r="CL32" s="619"/>
      <c r="CM32" s="619"/>
      <c r="CN32" s="619"/>
      <c r="CO32" s="619"/>
      <c r="CP32" s="619"/>
      <c r="CQ32" s="620"/>
      <c r="CR32" s="621">
        <v>209</v>
      </c>
      <c r="CS32" s="622"/>
      <c r="CT32" s="622"/>
      <c r="CU32" s="622"/>
      <c r="CV32" s="622"/>
      <c r="CW32" s="622"/>
      <c r="CX32" s="622"/>
      <c r="CY32" s="623"/>
      <c r="CZ32" s="624">
        <v>0</v>
      </c>
      <c r="DA32" s="636"/>
      <c r="DB32" s="636"/>
      <c r="DC32" s="637"/>
      <c r="DD32" s="627">
        <v>209</v>
      </c>
      <c r="DE32" s="622"/>
      <c r="DF32" s="622"/>
      <c r="DG32" s="622"/>
      <c r="DH32" s="622"/>
      <c r="DI32" s="622"/>
      <c r="DJ32" s="622"/>
      <c r="DK32" s="623"/>
      <c r="DL32" s="627">
        <v>209</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2">
      <c r="B33" s="618" t="s">
        <v>304</v>
      </c>
      <c r="C33" s="619"/>
      <c r="D33" s="619"/>
      <c r="E33" s="619"/>
      <c r="F33" s="619"/>
      <c r="G33" s="619"/>
      <c r="H33" s="619"/>
      <c r="I33" s="619"/>
      <c r="J33" s="619"/>
      <c r="K33" s="619"/>
      <c r="L33" s="619"/>
      <c r="M33" s="619"/>
      <c r="N33" s="619"/>
      <c r="O33" s="619"/>
      <c r="P33" s="619"/>
      <c r="Q33" s="620"/>
      <c r="R33" s="621">
        <v>10843</v>
      </c>
      <c r="S33" s="622"/>
      <c r="T33" s="622"/>
      <c r="U33" s="622"/>
      <c r="V33" s="622"/>
      <c r="W33" s="622"/>
      <c r="X33" s="622"/>
      <c r="Y33" s="623"/>
      <c r="Z33" s="659">
        <v>0.2</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5"/>
      <c r="AU33" s="207"/>
      <c r="AV33" s="207"/>
      <c r="AW33" s="207"/>
      <c r="AX33" s="602" t="s">
        <v>305</v>
      </c>
      <c r="AY33" s="603"/>
      <c r="AZ33" s="603"/>
      <c r="BA33" s="603"/>
      <c r="BB33" s="603"/>
      <c r="BC33" s="603"/>
      <c r="BD33" s="603"/>
      <c r="BE33" s="603"/>
      <c r="BF33" s="604"/>
      <c r="BG33" s="682">
        <v>91.9</v>
      </c>
      <c r="BH33" s="606"/>
      <c r="BI33" s="606"/>
      <c r="BJ33" s="606"/>
      <c r="BK33" s="606"/>
      <c r="BL33" s="606"/>
      <c r="BM33" s="652">
        <v>69.900000000000006</v>
      </c>
      <c r="BN33" s="606"/>
      <c r="BO33" s="606"/>
      <c r="BP33" s="606"/>
      <c r="BQ33" s="669"/>
      <c r="BR33" s="682">
        <v>91.7</v>
      </c>
      <c r="BS33" s="606"/>
      <c r="BT33" s="606"/>
      <c r="BU33" s="606"/>
      <c r="BV33" s="606"/>
      <c r="BW33" s="606"/>
      <c r="BX33" s="652">
        <v>73.5</v>
      </c>
      <c r="BY33" s="606"/>
      <c r="BZ33" s="606"/>
      <c r="CA33" s="606"/>
      <c r="CB33" s="669"/>
      <c r="CD33" s="618" t="s">
        <v>306</v>
      </c>
      <c r="CE33" s="619"/>
      <c r="CF33" s="619"/>
      <c r="CG33" s="619"/>
      <c r="CH33" s="619"/>
      <c r="CI33" s="619"/>
      <c r="CJ33" s="619"/>
      <c r="CK33" s="619"/>
      <c r="CL33" s="619"/>
      <c r="CM33" s="619"/>
      <c r="CN33" s="619"/>
      <c r="CO33" s="619"/>
      <c r="CP33" s="619"/>
      <c r="CQ33" s="620"/>
      <c r="CR33" s="621">
        <v>2892371</v>
      </c>
      <c r="CS33" s="634"/>
      <c r="CT33" s="634"/>
      <c r="CU33" s="634"/>
      <c r="CV33" s="634"/>
      <c r="CW33" s="634"/>
      <c r="CX33" s="634"/>
      <c r="CY33" s="635"/>
      <c r="CZ33" s="624">
        <v>43.6</v>
      </c>
      <c r="DA33" s="636"/>
      <c r="DB33" s="636"/>
      <c r="DC33" s="637"/>
      <c r="DD33" s="627">
        <v>2375436</v>
      </c>
      <c r="DE33" s="634"/>
      <c r="DF33" s="634"/>
      <c r="DG33" s="634"/>
      <c r="DH33" s="634"/>
      <c r="DI33" s="634"/>
      <c r="DJ33" s="634"/>
      <c r="DK33" s="635"/>
      <c r="DL33" s="627">
        <v>2119937</v>
      </c>
      <c r="DM33" s="634"/>
      <c r="DN33" s="634"/>
      <c r="DO33" s="634"/>
      <c r="DP33" s="634"/>
      <c r="DQ33" s="634"/>
      <c r="DR33" s="634"/>
      <c r="DS33" s="634"/>
      <c r="DT33" s="634"/>
      <c r="DU33" s="634"/>
      <c r="DV33" s="635"/>
      <c r="DW33" s="624">
        <v>52.2</v>
      </c>
      <c r="DX33" s="636"/>
      <c r="DY33" s="636"/>
      <c r="DZ33" s="636"/>
      <c r="EA33" s="636"/>
      <c r="EB33" s="636"/>
      <c r="EC33" s="648"/>
    </row>
    <row r="34" spans="2:133" ht="11.25" customHeight="1" x14ac:dyDescent="0.2">
      <c r="B34" s="618" t="s">
        <v>307</v>
      </c>
      <c r="C34" s="619"/>
      <c r="D34" s="619"/>
      <c r="E34" s="619"/>
      <c r="F34" s="619"/>
      <c r="G34" s="619"/>
      <c r="H34" s="619"/>
      <c r="I34" s="619"/>
      <c r="J34" s="619"/>
      <c r="K34" s="619"/>
      <c r="L34" s="619"/>
      <c r="M34" s="619"/>
      <c r="N34" s="619"/>
      <c r="O34" s="619"/>
      <c r="P34" s="619"/>
      <c r="Q34" s="620"/>
      <c r="R34" s="621">
        <v>27244</v>
      </c>
      <c r="S34" s="622"/>
      <c r="T34" s="622"/>
      <c r="U34" s="622"/>
      <c r="V34" s="622"/>
      <c r="W34" s="622"/>
      <c r="X34" s="622"/>
      <c r="Y34" s="623"/>
      <c r="Z34" s="659">
        <v>0.4</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308</v>
      </c>
      <c r="CE34" s="619"/>
      <c r="CF34" s="619"/>
      <c r="CG34" s="619"/>
      <c r="CH34" s="619"/>
      <c r="CI34" s="619"/>
      <c r="CJ34" s="619"/>
      <c r="CK34" s="619"/>
      <c r="CL34" s="619"/>
      <c r="CM34" s="619"/>
      <c r="CN34" s="619"/>
      <c r="CO34" s="619"/>
      <c r="CP34" s="619"/>
      <c r="CQ34" s="620"/>
      <c r="CR34" s="621">
        <v>949535</v>
      </c>
      <c r="CS34" s="622"/>
      <c r="CT34" s="622"/>
      <c r="CU34" s="622"/>
      <c r="CV34" s="622"/>
      <c r="CW34" s="622"/>
      <c r="CX34" s="622"/>
      <c r="CY34" s="623"/>
      <c r="CZ34" s="624">
        <v>14.3</v>
      </c>
      <c r="DA34" s="636"/>
      <c r="DB34" s="636"/>
      <c r="DC34" s="637"/>
      <c r="DD34" s="627">
        <v>814221</v>
      </c>
      <c r="DE34" s="622"/>
      <c r="DF34" s="622"/>
      <c r="DG34" s="622"/>
      <c r="DH34" s="622"/>
      <c r="DI34" s="622"/>
      <c r="DJ34" s="622"/>
      <c r="DK34" s="623"/>
      <c r="DL34" s="627">
        <v>726353</v>
      </c>
      <c r="DM34" s="622"/>
      <c r="DN34" s="622"/>
      <c r="DO34" s="622"/>
      <c r="DP34" s="622"/>
      <c r="DQ34" s="622"/>
      <c r="DR34" s="622"/>
      <c r="DS34" s="622"/>
      <c r="DT34" s="622"/>
      <c r="DU34" s="622"/>
      <c r="DV34" s="623"/>
      <c r="DW34" s="624">
        <v>17.899999999999999</v>
      </c>
      <c r="DX34" s="636"/>
      <c r="DY34" s="636"/>
      <c r="DZ34" s="636"/>
      <c r="EA34" s="636"/>
      <c r="EB34" s="636"/>
      <c r="EC34" s="648"/>
    </row>
    <row r="35" spans="2:133" ht="11.25" customHeight="1" x14ac:dyDescent="0.2">
      <c r="B35" s="618" t="s">
        <v>309</v>
      </c>
      <c r="C35" s="619"/>
      <c r="D35" s="619"/>
      <c r="E35" s="619"/>
      <c r="F35" s="619"/>
      <c r="G35" s="619"/>
      <c r="H35" s="619"/>
      <c r="I35" s="619"/>
      <c r="J35" s="619"/>
      <c r="K35" s="619"/>
      <c r="L35" s="619"/>
      <c r="M35" s="619"/>
      <c r="N35" s="619"/>
      <c r="O35" s="619"/>
      <c r="P35" s="619"/>
      <c r="Q35" s="620"/>
      <c r="R35" s="621">
        <v>85546</v>
      </c>
      <c r="S35" s="622"/>
      <c r="T35" s="622"/>
      <c r="U35" s="622"/>
      <c r="V35" s="622"/>
      <c r="W35" s="622"/>
      <c r="X35" s="622"/>
      <c r="Y35" s="623"/>
      <c r="Z35" s="659">
        <v>1.2</v>
      </c>
      <c r="AA35" s="659"/>
      <c r="AB35" s="659"/>
      <c r="AC35" s="659"/>
      <c r="AD35" s="660" t="s">
        <v>122</v>
      </c>
      <c r="AE35" s="660"/>
      <c r="AF35" s="660"/>
      <c r="AG35" s="660"/>
      <c r="AH35" s="660"/>
      <c r="AI35" s="660"/>
      <c r="AJ35" s="660"/>
      <c r="AK35" s="660"/>
      <c r="AL35" s="624" t="s">
        <v>122</v>
      </c>
      <c r="AM35" s="625"/>
      <c r="AN35" s="625"/>
      <c r="AO35" s="661"/>
      <c r="AP35" s="210"/>
      <c r="AQ35" s="673" t="s">
        <v>310</v>
      </c>
      <c r="AR35" s="674"/>
      <c r="AS35" s="674"/>
      <c r="AT35" s="674"/>
      <c r="AU35" s="674"/>
      <c r="AV35" s="674"/>
      <c r="AW35" s="674"/>
      <c r="AX35" s="674"/>
      <c r="AY35" s="674"/>
      <c r="AZ35" s="674"/>
      <c r="BA35" s="674"/>
      <c r="BB35" s="674"/>
      <c r="BC35" s="674"/>
      <c r="BD35" s="674"/>
      <c r="BE35" s="674"/>
      <c r="BF35" s="675"/>
      <c r="BG35" s="673" t="s">
        <v>311</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312</v>
      </c>
      <c r="CE35" s="619"/>
      <c r="CF35" s="619"/>
      <c r="CG35" s="619"/>
      <c r="CH35" s="619"/>
      <c r="CI35" s="619"/>
      <c r="CJ35" s="619"/>
      <c r="CK35" s="619"/>
      <c r="CL35" s="619"/>
      <c r="CM35" s="619"/>
      <c r="CN35" s="619"/>
      <c r="CO35" s="619"/>
      <c r="CP35" s="619"/>
      <c r="CQ35" s="620"/>
      <c r="CR35" s="621">
        <v>304266</v>
      </c>
      <c r="CS35" s="634"/>
      <c r="CT35" s="634"/>
      <c r="CU35" s="634"/>
      <c r="CV35" s="634"/>
      <c r="CW35" s="634"/>
      <c r="CX35" s="634"/>
      <c r="CY35" s="635"/>
      <c r="CZ35" s="624">
        <v>4.5999999999999996</v>
      </c>
      <c r="DA35" s="636"/>
      <c r="DB35" s="636"/>
      <c r="DC35" s="637"/>
      <c r="DD35" s="627">
        <v>257357</v>
      </c>
      <c r="DE35" s="634"/>
      <c r="DF35" s="634"/>
      <c r="DG35" s="634"/>
      <c r="DH35" s="634"/>
      <c r="DI35" s="634"/>
      <c r="DJ35" s="634"/>
      <c r="DK35" s="635"/>
      <c r="DL35" s="627">
        <v>224543</v>
      </c>
      <c r="DM35" s="634"/>
      <c r="DN35" s="634"/>
      <c r="DO35" s="634"/>
      <c r="DP35" s="634"/>
      <c r="DQ35" s="634"/>
      <c r="DR35" s="634"/>
      <c r="DS35" s="634"/>
      <c r="DT35" s="634"/>
      <c r="DU35" s="634"/>
      <c r="DV35" s="635"/>
      <c r="DW35" s="624">
        <v>5.5</v>
      </c>
      <c r="DX35" s="636"/>
      <c r="DY35" s="636"/>
      <c r="DZ35" s="636"/>
      <c r="EA35" s="636"/>
      <c r="EB35" s="636"/>
      <c r="EC35" s="648"/>
    </row>
    <row r="36" spans="2:133" ht="11.25" customHeight="1" x14ac:dyDescent="0.2">
      <c r="B36" s="618" t="s">
        <v>313</v>
      </c>
      <c r="C36" s="619"/>
      <c r="D36" s="619"/>
      <c r="E36" s="619"/>
      <c r="F36" s="619"/>
      <c r="G36" s="619"/>
      <c r="H36" s="619"/>
      <c r="I36" s="619"/>
      <c r="J36" s="619"/>
      <c r="K36" s="619"/>
      <c r="L36" s="619"/>
      <c r="M36" s="619"/>
      <c r="N36" s="619"/>
      <c r="O36" s="619"/>
      <c r="P36" s="619"/>
      <c r="Q36" s="620"/>
      <c r="R36" s="621">
        <v>35526</v>
      </c>
      <c r="S36" s="622"/>
      <c r="T36" s="622"/>
      <c r="U36" s="622"/>
      <c r="V36" s="622"/>
      <c r="W36" s="622"/>
      <c r="X36" s="622"/>
      <c r="Y36" s="623"/>
      <c r="Z36" s="659">
        <v>0.5</v>
      </c>
      <c r="AA36" s="659"/>
      <c r="AB36" s="659"/>
      <c r="AC36" s="659"/>
      <c r="AD36" s="660" t="s">
        <v>122</v>
      </c>
      <c r="AE36" s="660"/>
      <c r="AF36" s="660"/>
      <c r="AG36" s="660"/>
      <c r="AH36" s="660"/>
      <c r="AI36" s="660"/>
      <c r="AJ36" s="660"/>
      <c r="AK36" s="660"/>
      <c r="AL36" s="624" t="s">
        <v>122</v>
      </c>
      <c r="AM36" s="625"/>
      <c r="AN36" s="625"/>
      <c r="AO36" s="661"/>
      <c r="AP36" s="210"/>
      <c r="AQ36" s="670" t="s">
        <v>314</v>
      </c>
      <c r="AR36" s="671"/>
      <c r="AS36" s="671"/>
      <c r="AT36" s="671"/>
      <c r="AU36" s="671"/>
      <c r="AV36" s="671"/>
      <c r="AW36" s="671"/>
      <c r="AX36" s="671"/>
      <c r="AY36" s="672"/>
      <c r="AZ36" s="676">
        <v>863823</v>
      </c>
      <c r="BA36" s="677"/>
      <c r="BB36" s="677"/>
      <c r="BC36" s="677"/>
      <c r="BD36" s="677"/>
      <c r="BE36" s="677"/>
      <c r="BF36" s="678"/>
      <c r="BG36" s="679" t="s">
        <v>315</v>
      </c>
      <c r="BH36" s="680"/>
      <c r="BI36" s="680"/>
      <c r="BJ36" s="680"/>
      <c r="BK36" s="680"/>
      <c r="BL36" s="680"/>
      <c r="BM36" s="680"/>
      <c r="BN36" s="680"/>
      <c r="BO36" s="680"/>
      <c r="BP36" s="680"/>
      <c r="BQ36" s="680"/>
      <c r="BR36" s="680"/>
      <c r="BS36" s="680"/>
      <c r="BT36" s="680"/>
      <c r="BU36" s="681"/>
      <c r="BV36" s="676">
        <v>726</v>
      </c>
      <c r="BW36" s="677"/>
      <c r="BX36" s="677"/>
      <c r="BY36" s="677"/>
      <c r="BZ36" s="677"/>
      <c r="CA36" s="677"/>
      <c r="CB36" s="678"/>
      <c r="CD36" s="618" t="s">
        <v>316</v>
      </c>
      <c r="CE36" s="619"/>
      <c r="CF36" s="619"/>
      <c r="CG36" s="619"/>
      <c r="CH36" s="619"/>
      <c r="CI36" s="619"/>
      <c r="CJ36" s="619"/>
      <c r="CK36" s="619"/>
      <c r="CL36" s="619"/>
      <c r="CM36" s="619"/>
      <c r="CN36" s="619"/>
      <c r="CO36" s="619"/>
      <c r="CP36" s="619"/>
      <c r="CQ36" s="620"/>
      <c r="CR36" s="621">
        <v>916320</v>
      </c>
      <c r="CS36" s="622"/>
      <c r="CT36" s="622"/>
      <c r="CU36" s="622"/>
      <c r="CV36" s="622"/>
      <c r="CW36" s="622"/>
      <c r="CX36" s="622"/>
      <c r="CY36" s="623"/>
      <c r="CZ36" s="624">
        <v>13.8</v>
      </c>
      <c r="DA36" s="636"/>
      <c r="DB36" s="636"/>
      <c r="DC36" s="637"/>
      <c r="DD36" s="627">
        <v>809785</v>
      </c>
      <c r="DE36" s="622"/>
      <c r="DF36" s="622"/>
      <c r="DG36" s="622"/>
      <c r="DH36" s="622"/>
      <c r="DI36" s="622"/>
      <c r="DJ36" s="622"/>
      <c r="DK36" s="623"/>
      <c r="DL36" s="627">
        <v>719867</v>
      </c>
      <c r="DM36" s="622"/>
      <c r="DN36" s="622"/>
      <c r="DO36" s="622"/>
      <c r="DP36" s="622"/>
      <c r="DQ36" s="622"/>
      <c r="DR36" s="622"/>
      <c r="DS36" s="622"/>
      <c r="DT36" s="622"/>
      <c r="DU36" s="622"/>
      <c r="DV36" s="623"/>
      <c r="DW36" s="624">
        <v>17.7</v>
      </c>
      <c r="DX36" s="636"/>
      <c r="DY36" s="636"/>
      <c r="DZ36" s="636"/>
      <c r="EA36" s="636"/>
      <c r="EB36" s="636"/>
      <c r="EC36" s="648"/>
    </row>
    <row r="37" spans="2:133" ht="11.25" customHeight="1" x14ac:dyDescent="0.2">
      <c r="B37" s="618" t="s">
        <v>317</v>
      </c>
      <c r="C37" s="619"/>
      <c r="D37" s="619"/>
      <c r="E37" s="619"/>
      <c r="F37" s="619"/>
      <c r="G37" s="619"/>
      <c r="H37" s="619"/>
      <c r="I37" s="619"/>
      <c r="J37" s="619"/>
      <c r="K37" s="619"/>
      <c r="L37" s="619"/>
      <c r="M37" s="619"/>
      <c r="N37" s="619"/>
      <c r="O37" s="619"/>
      <c r="P37" s="619"/>
      <c r="Q37" s="620"/>
      <c r="R37" s="621">
        <v>423654</v>
      </c>
      <c r="S37" s="622"/>
      <c r="T37" s="622"/>
      <c r="U37" s="622"/>
      <c r="V37" s="622"/>
      <c r="W37" s="622"/>
      <c r="X37" s="622"/>
      <c r="Y37" s="623"/>
      <c r="Z37" s="659">
        <v>6.2</v>
      </c>
      <c r="AA37" s="659"/>
      <c r="AB37" s="659"/>
      <c r="AC37" s="659"/>
      <c r="AD37" s="660">
        <v>200900</v>
      </c>
      <c r="AE37" s="660"/>
      <c r="AF37" s="660"/>
      <c r="AG37" s="660"/>
      <c r="AH37" s="660"/>
      <c r="AI37" s="660"/>
      <c r="AJ37" s="660"/>
      <c r="AK37" s="660"/>
      <c r="AL37" s="624">
        <v>5</v>
      </c>
      <c r="AM37" s="625"/>
      <c r="AN37" s="625"/>
      <c r="AO37" s="661"/>
      <c r="AQ37" s="654" t="s">
        <v>318</v>
      </c>
      <c r="AR37" s="655"/>
      <c r="AS37" s="655"/>
      <c r="AT37" s="655"/>
      <c r="AU37" s="655"/>
      <c r="AV37" s="655"/>
      <c r="AW37" s="655"/>
      <c r="AX37" s="655"/>
      <c r="AY37" s="656"/>
      <c r="AZ37" s="621">
        <v>210762</v>
      </c>
      <c r="BA37" s="622"/>
      <c r="BB37" s="622"/>
      <c r="BC37" s="622"/>
      <c r="BD37" s="634"/>
      <c r="BE37" s="634"/>
      <c r="BF37" s="657"/>
      <c r="BG37" s="618" t="s">
        <v>319</v>
      </c>
      <c r="BH37" s="619"/>
      <c r="BI37" s="619"/>
      <c r="BJ37" s="619"/>
      <c r="BK37" s="619"/>
      <c r="BL37" s="619"/>
      <c r="BM37" s="619"/>
      <c r="BN37" s="619"/>
      <c r="BO37" s="619"/>
      <c r="BP37" s="619"/>
      <c r="BQ37" s="619"/>
      <c r="BR37" s="619"/>
      <c r="BS37" s="619"/>
      <c r="BT37" s="619"/>
      <c r="BU37" s="620"/>
      <c r="BV37" s="621">
        <v>-16014</v>
      </c>
      <c r="BW37" s="622"/>
      <c r="BX37" s="622"/>
      <c r="BY37" s="622"/>
      <c r="BZ37" s="622"/>
      <c r="CA37" s="622"/>
      <c r="CB37" s="658"/>
      <c r="CD37" s="618" t="s">
        <v>320</v>
      </c>
      <c r="CE37" s="619"/>
      <c r="CF37" s="619"/>
      <c r="CG37" s="619"/>
      <c r="CH37" s="619"/>
      <c r="CI37" s="619"/>
      <c r="CJ37" s="619"/>
      <c r="CK37" s="619"/>
      <c r="CL37" s="619"/>
      <c r="CM37" s="619"/>
      <c r="CN37" s="619"/>
      <c r="CO37" s="619"/>
      <c r="CP37" s="619"/>
      <c r="CQ37" s="620"/>
      <c r="CR37" s="621">
        <v>330069</v>
      </c>
      <c r="CS37" s="634"/>
      <c r="CT37" s="634"/>
      <c r="CU37" s="634"/>
      <c r="CV37" s="634"/>
      <c r="CW37" s="634"/>
      <c r="CX37" s="634"/>
      <c r="CY37" s="635"/>
      <c r="CZ37" s="624">
        <v>5</v>
      </c>
      <c r="DA37" s="636"/>
      <c r="DB37" s="636"/>
      <c r="DC37" s="637"/>
      <c r="DD37" s="627">
        <v>289503</v>
      </c>
      <c r="DE37" s="634"/>
      <c r="DF37" s="634"/>
      <c r="DG37" s="634"/>
      <c r="DH37" s="634"/>
      <c r="DI37" s="634"/>
      <c r="DJ37" s="634"/>
      <c r="DK37" s="635"/>
      <c r="DL37" s="627">
        <v>279116</v>
      </c>
      <c r="DM37" s="634"/>
      <c r="DN37" s="634"/>
      <c r="DO37" s="634"/>
      <c r="DP37" s="634"/>
      <c r="DQ37" s="634"/>
      <c r="DR37" s="634"/>
      <c r="DS37" s="634"/>
      <c r="DT37" s="634"/>
      <c r="DU37" s="634"/>
      <c r="DV37" s="635"/>
      <c r="DW37" s="624">
        <v>6.9</v>
      </c>
      <c r="DX37" s="636"/>
      <c r="DY37" s="636"/>
      <c r="DZ37" s="636"/>
      <c r="EA37" s="636"/>
      <c r="EB37" s="636"/>
      <c r="EC37" s="648"/>
    </row>
    <row r="38" spans="2:133" ht="11.25" customHeight="1" x14ac:dyDescent="0.2">
      <c r="B38" s="618" t="s">
        <v>321</v>
      </c>
      <c r="C38" s="619"/>
      <c r="D38" s="619"/>
      <c r="E38" s="619"/>
      <c r="F38" s="619"/>
      <c r="G38" s="619"/>
      <c r="H38" s="619"/>
      <c r="I38" s="619"/>
      <c r="J38" s="619"/>
      <c r="K38" s="619"/>
      <c r="L38" s="619"/>
      <c r="M38" s="619"/>
      <c r="N38" s="619"/>
      <c r="O38" s="619"/>
      <c r="P38" s="619"/>
      <c r="Q38" s="620"/>
      <c r="R38" s="621">
        <v>732841</v>
      </c>
      <c r="S38" s="622"/>
      <c r="T38" s="622"/>
      <c r="U38" s="622"/>
      <c r="V38" s="622"/>
      <c r="W38" s="622"/>
      <c r="X38" s="622"/>
      <c r="Y38" s="623"/>
      <c r="Z38" s="659">
        <v>10.7</v>
      </c>
      <c r="AA38" s="659"/>
      <c r="AB38" s="659"/>
      <c r="AC38" s="659"/>
      <c r="AD38" s="660" t="s">
        <v>122</v>
      </c>
      <c r="AE38" s="660"/>
      <c r="AF38" s="660"/>
      <c r="AG38" s="660"/>
      <c r="AH38" s="660"/>
      <c r="AI38" s="660"/>
      <c r="AJ38" s="660"/>
      <c r="AK38" s="660"/>
      <c r="AL38" s="624" t="s">
        <v>122</v>
      </c>
      <c r="AM38" s="625"/>
      <c r="AN38" s="625"/>
      <c r="AO38" s="661"/>
      <c r="AQ38" s="654" t="s">
        <v>322</v>
      </c>
      <c r="AR38" s="655"/>
      <c r="AS38" s="655"/>
      <c r="AT38" s="655"/>
      <c r="AU38" s="655"/>
      <c r="AV38" s="655"/>
      <c r="AW38" s="655"/>
      <c r="AX38" s="655"/>
      <c r="AY38" s="656"/>
      <c r="AZ38" s="621">
        <v>79645</v>
      </c>
      <c r="BA38" s="622"/>
      <c r="BB38" s="622"/>
      <c r="BC38" s="622"/>
      <c r="BD38" s="634"/>
      <c r="BE38" s="634"/>
      <c r="BF38" s="657"/>
      <c r="BG38" s="618" t="s">
        <v>323</v>
      </c>
      <c r="BH38" s="619"/>
      <c r="BI38" s="619"/>
      <c r="BJ38" s="619"/>
      <c r="BK38" s="619"/>
      <c r="BL38" s="619"/>
      <c r="BM38" s="619"/>
      <c r="BN38" s="619"/>
      <c r="BO38" s="619"/>
      <c r="BP38" s="619"/>
      <c r="BQ38" s="619"/>
      <c r="BR38" s="619"/>
      <c r="BS38" s="619"/>
      <c r="BT38" s="619"/>
      <c r="BU38" s="620"/>
      <c r="BV38" s="621">
        <v>1393</v>
      </c>
      <c r="BW38" s="622"/>
      <c r="BX38" s="622"/>
      <c r="BY38" s="622"/>
      <c r="BZ38" s="622"/>
      <c r="CA38" s="622"/>
      <c r="CB38" s="658"/>
      <c r="CD38" s="618" t="s">
        <v>324</v>
      </c>
      <c r="CE38" s="619"/>
      <c r="CF38" s="619"/>
      <c r="CG38" s="619"/>
      <c r="CH38" s="619"/>
      <c r="CI38" s="619"/>
      <c r="CJ38" s="619"/>
      <c r="CK38" s="619"/>
      <c r="CL38" s="619"/>
      <c r="CM38" s="619"/>
      <c r="CN38" s="619"/>
      <c r="CO38" s="619"/>
      <c r="CP38" s="619"/>
      <c r="CQ38" s="620"/>
      <c r="CR38" s="621">
        <v>568670</v>
      </c>
      <c r="CS38" s="622"/>
      <c r="CT38" s="622"/>
      <c r="CU38" s="622"/>
      <c r="CV38" s="622"/>
      <c r="CW38" s="622"/>
      <c r="CX38" s="622"/>
      <c r="CY38" s="623"/>
      <c r="CZ38" s="624">
        <v>8.6</v>
      </c>
      <c r="DA38" s="636"/>
      <c r="DB38" s="636"/>
      <c r="DC38" s="637"/>
      <c r="DD38" s="627">
        <v>462929</v>
      </c>
      <c r="DE38" s="622"/>
      <c r="DF38" s="622"/>
      <c r="DG38" s="622"/>
      <c r="DH38" s="622"/>
      <c r="DI38" s="622"/>
      <c r="DJ38" s="622"/>
      <c r="DK38" s="623"/>
      <c r="DL38" s="627">
        <v>444763</v>
      </c>
      <c r="DM38" s="622"/>
      <c r="DN38" s="622"/>
      <c r="DO38" s="622"/>
      <c r="DP38" s="622"/>
      <c r="DQ38" s="622"/>
      <c r="DR38" s="622"/>
      <c r="DS38" s="622"/>
      <c r="DT38" s="622"/>
      <c r="DU38" s="622"/>
      <c r="DV38" s="623"/>
      <c r="DW38" s="624">
        <v>11</v>
      </c>
      <c r="DX38" s="636"/>
      <c r="DY38" s="636"/>
      <c r="DZ38" s="636"/>
      <c r="EA38" s="636"/>
      <c r="EB38" s="636"/>
      <c r="EC38" s="648"/>
    </row>
    <row r="39" spans="2:133" ht="11.25" customHeight="1" x14ac:dyDescent="0.2">
      <c r="B39" s="618" t="s">
        <v>325</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326</v>
      </c>
      <c r="AR39" s="655"/>
      <c r="AS39" s="655"/>
      <c r="AT39" s="655"/>
      <c r="AU39" s="655"/>
      <c r="AV39" s="655"/>
      <c r="AW39" s="655"/>
      <c r="AX39" s="655"/>
      <c r="AY39" s="656"/>
      <c r="AZ39" s="621">
        <v>4660</v>
      </c>
      <c r="BA39" s="622"/>
      <c r="BB39" s="622"/>
      <c r="BC39" s="622"/>
      <c r="BD39" s="634"/>
      <c r="BE39" s="634"/>
      <c r="BF39" s="657"/>
      <c r="BG39" s="618" t="s">
        <v>327</v>
      </c>
      <c r="BH39" s="619"/>
      <c r="BI39" s="619"/>
      <c r="BJ39" s="619"/>
      <c r="BK39" s="619"/>
      <c r="BL39" s="619"/>
      <c r="BM39" s="619"/>
      <c r="BN39" s="619"/>
      <c r="BO39" s="619"/>
      <c r="BP39" s="619"/>
      <c r="BQ39" s="619"/>
      <c r="BR39" s="619"/>
      <c r="BS39" s="619"/>
      <c r="BT39" s="619"/>
      <c r="BU39" s="620"/>
      <c r="BV39" s="621">
        <v>1994</v>
      </c>
      <c r="BW39" s="622"/>
      <c r="BX39" s="622"/>
      <c r="BY39" s="622"/>
      <c r="BZ39" s="622"/>
      <c r="CA39" s="622"/>
      <c r="CB39" s="658"/>
      <c r="CD39" s="618" t="s">
        <v>328</v>
      </c>
      <c r="CE39" s="619"/>
      <c r="CF39" s="619"/>
      <c r="CG39" s="619"/>
      <c r="CH39" s="619"/>
      <c r="CI39" s="619"/>
      <c r="CJ39" s="619"/>
      <c r="CK39" s="619"/>
      <c r="CL39" s="619"/>
      <c r="CM39" s="619"/>
      <c r="CN39" s="619"/>
      <c r="CO39" s="619"/>
      <c r="CP39" s="619"/>
      <c r="CQ39" s="620"/>
      <c r="CR39" s="621">
        <v>125969</v>
      </c>
      <c r="CS39" s="634"/>
      <c r="CT39" s="634"/>
      <c r="CU39" s="634"/>
      <c r="CV39" s="634"/>
      <c r="CW39" s="634"/>
      <c r="CX39" s="634"/>
      <c r="CY39" s="635"/>
      <c r="CZ39" s="624">
        <v>1.9</v>
      </c>
      <c r="DA39" s="636"/>
      <c r="DB39" s="636"/>
      <c r="DC39" s="637"/>
      <c r="DD39" s="627">
        <v>26733</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329</v>
      </c>
      <c r="C40" s="619"/>
      <c r="D40" s="619"/>
      <c r="E40" s="619"/>
      <c r="F40" s="619"/>
      <c r="G40" s="619"/>
      <c r="H40" s="619"/>
      <c r="I40" s="619"/>
      <c r="J40" s="619"/>
      <c r="K40" s="619"/>
      <c r="L40" s="619"/>
      <c r="M40" s="619"/>
      <c r="N40" s="619"/>
      <c r="O40" s="619"/>
      <c r="P40" s="619"/>
      <c r="Q40" s="620"/>
      <c r="R40" s="621">
        <v>7141</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330</v>
      </c>
      <c r="AR40" s="655"/>
      <c r="AS40" s="655"/>
      <c r="AT40" s="655"/>
      <c r="AU40" s="655"/>
      <c r="AV40" s="655"/>
      <c r="AW40" s="655"/>
      <c r="AX40" s="655"/>
      <c r="AY40" s="656"/>
      <c r="AZ40" s="621">
        <v>426</v>
      </c>
      <c r="BA40" s="622"/>
      <c r="BB40" s="622"/>
      <c r="BC40" s="622"/>
      <c r="BD40" s="634"/>
      <c r="BE40" s="634"/>
      <c r="BF40" s="657"/>
      <c r="BG40" s="662" t="s">
        <v>331</v>
      </c>
      <c r="BH40" s="663"/>
      <c r="BI40" s="663"/>
      <c r="BJ40" s="663"/>
      <c r="BK40" s="663"/>
      <c r="BL40" s="211"/>
      <c r="BM40" s="619" t="s">
        <v>332</v>
      </c>
      <c r="BN40" s="619"/>
      <c r="BO40" s="619"/>
      <c r="BP40" s="619"/>
      <c r="BQ40" s="619"/>
      <c r="BR40" s="619"/>
      <c r="BS40" s="619"/>
      <c r="BT40" s="619"/>
      <c r="BU40" s="620"/>
      <c r="BV40" s="621">
        <v>91</v>
      </c>
      <c r="BW40" s="622"/>
      <c r="BX40" s="622"/>
      <c r="BY40" s="622"/>
      <c r="BZ40" s="622"/>
      <c r="CA40" s="622"/>
      <c r="CB40" s="658"/>
      <c r="CD40" s="618" t="s">
        <v>333</v>
      </c>
      <c r="CE40" s="619"/>
      <c r="CF40" s="619"/>
      <c r="CG40" s="619"/>
      <c r="CH40" s="619"/>
      <c r="CI40" s="619"/>
      <c r="CJ40" s="619"/>
      <c r="CK40" s="619"/>
      <c r="CL40" s="619"/>
      <c r="CM40" s="619"/>
      <c r="CN40" s="619"/>
      <c r="CO40" s="619"/>
      <c r="CP40" s="619"/>
      <c r="CQ40" s="620"/>
      <c r="CR40" s="621">
        <v>27611</v>
      </c>
      <c r="CS40" s="622"/>
      <c r="CT40" s="622"/>
      <c r="CU40" s="622"/>
      <c r="CV40" s="622"/>
      <c r="CW40" s="622"/>
      <c r="CX40" s="622"/>
      <c r="CY40" s="623"/>
      <c r="CZ40" s="624">
        <v>0.4</v>
      </c>
      <c r="DA40" s="636"/>
      <c r="DB40" s="636"/>
      <c r="DC40" s="637"/>
      <c r="DD40" s="627">
        <v>4411</v>
      </c>
      <c r="DE40" s="622"/>
      <c r="DF40" s="622"/>
      <c r="DG40" s="622"/>
      <c r="DH40" s="622"/>
      <c r="DI40" s="622"/>
      <c r="DJ40" s="622"/>
      <c r="DK40" s="623"/>
      <c r="DL40" s="627">
        <v>4411</v>
      </c>
      <c r="DM40" s="622"/>
      <c r="DN40" s="622"/>
      <c r="DO40" s="622"/>
      <c r="DP40" s="622"/>
      <c r="DQ40" s="622"/>
      <c r="DR40" s="622"/>
      <c r="DS40" s="622"/>
      <c r="DT40" s="622"/>
      <c r="DU40" s="622"/>
      <c r="DV40" s="623"/>
      <c r="DW40" s="624">
        <v>0.1</v>
      </c>
      <c r="DX40" s="636"/>
      <c r="DY40" s="636"/>
      <c r="DZ40" s="636"/>
      <c r="EA40" s="636"/>
      <c r="EB40" s="636"/>
      <c r="EC40" s="648"/>
    </row>
    <row r="41" spans="2:133" ht="11.25" customHeight="1" x14ac:dyDescent="0.2">
      <c r="B41" s="602" t="s">
        <v>334</v>
      </c>
      <c r="C41" s="603"/>
      <c r="D41" s="603"/>
      <c r="E41" s="603"/>
      <c r="F41" s="603"/>
      <c r="G41" s="603"/>
      <c r="H41" s="603"/>
      <c r="I41" s="603"/>
      <c r="J41" s="603"/>
      <c r="K41" s="603"/>
      <c r="L41" s="603"/>
      <c r="M41" s="603"/>
      <c r="N41" s="603"/>
      <c r="O41" s="603"/>
      <c r="P41" s="603"/>
      <c r="Q41" s="604"/>
      <c r="R41" s="605">
        <v>6857969</v>
      </c>
      <c r="S41" s="646"/>
      <c r="T41" s="646"/>
      <c r="U41" s="646"/>
      <c r="V41" s="646"/>
      <c r="W41" s="646"/>
      <c r="X41" s="646"/>
      <c r="Y41" s="649"/>
      <c r="Z41" s="650">
        <v>100</v>
      </c>
      <c r="AA41" s="650"/>
      <c r="AB41" s="650"/>
      <c r="AC41" s="650"/>
      <c r="AD41" s="651">
        <v>4052939</v>
      </c>
      <c r="AE41" s="651"/>
      <c r="AF41" s="651"/>
      <c r="AG41" s="651"/>
      <c r="AH41" s="651"/>
      <c r="AI41" s="651"/>
      <c r="AJ41" s="651"/>
      <c r="AK41" s="651"/>
      <c r="AL41" s="608">
        <v>100</v>
      </c>
      <c r="AM41" s="652"/>
      <c r="AN41" s="652"/>
      <c r="AO41" s="653"/>
      <c r="AQ41" s="654" t="s">
        <v>335</v>
      </c>
      <c r="AR41" s="655"/>
      <c r="AS41" s="655"/>
      <c r="AT41" s="655"/>
      <c r="AU41" s="655"/>
      <c r="AV41" s="655"/>
      <c r="AW41" s="655"/>
      <c r="AX41" s="655"/>
      <c r="AY41" s="656"/>
      <c r="AZ41" s="621">
        <v>118335</v>
      </c>
      <c r="BA41" s="622"/>
      <c r="BB41" s="622"/>
      <c r="BC41" s="622"/>
      <c r="BD41" s="634"/>
      <c r="BE41" s="634"/>
      <c r="BF41" s="657"/>
      <c r="BG41" s="662"/>
      <c r="BH41" s="663"/>
      <c r="BI41" s="663"/>
      <c r="BJ41" s="663"/>
      <c r="BK41" s="663"/>
      <c r="BL41" s="211"/>
      <c r="BM41" s="619" t="s">
        <v>336</v>
      </c>
      <c r="BN41" s="619"/>
      <c r="BO41" s="619"/>
      <c r="BP41" s="619"/>
      <c r="BQ41" s="619"/>
      <c r="BR41" s="619"/>
      <c r="BS41" s="619"/>
      <c r="BT41" s="619"/>
      <c r="BU41" s="620"/>
      <c r="BV41" s="621">
        <v>2</v>
      </c>
      <c r="BW41" s="622"/>
      <c r="BX41" s="622"/>
      <c r="BY41" s="622"/>
      <c r="BZ41" s="622"/>
      <c r="CA41" s="622"/>
      <c r="CB41" s="658"/>
      <c r="CD41" s="618" t="s">
        <v>337</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338</v>
      </c>
      <c r="AR42" s="667"/>
      <c r="AS42" s="667"/>
      <c r="AT42" s="667"/>
      <c r="AU42" s="667"/>
      <c r="AV42" s="667"/>
      <c r="AW42" s="667"/>
      <c r="AX42" s="667"/>
      <c r="AY42" s="668"/>
      <c r="AZ42" s="605">
        <v>449995</v>
      </c>
      <c r="BA42" s="646"/>
      <c r="BB42" s="646"/>
      <c r="BC42" s="646"/>
      <c r="BD42" s="606"/>
      <c r="BE42" s="606"/>
      <c r="BF42" s="669"/>
      <c r="BG42" s="664"/>
      <c r="BH42" s="665"/>
      <c r="BI42" s="665"/>
      <c r="BJ42" s="665"/>
      <c r="BK42" s="665"/>
      <c r="BL42" s="212"/>
      <c r="BM42" s="603" t="s">
        <v>339</v>
      </c>
      <c r="BN42" s="603"/>
      <c r="BO42" s="603"/>
      <c r="BP42" s="603"/>
      <c r="BQ42" s="603"/>
      <c r="BR42" s="603"/>
      <c r="BS42" s="603"/>
      <c r="BT42" s="603"/>
      <c r="BU42" s="604"/>
      <c r="BV42" s="605">
        <v>425</v>
      </c>
      <c r="BW42" s="646"/>
      <c r="BX42" s="646"/>
      <c r="BY42" s="646"/>
      <c r="BZ42" s="646"/>
      <c r="CA42" s="646"/>
      <c r="CB42" s="647"/>
      <c r="CD42" s="618" t="s">
        <v>340</v>
      </c>
      <c r="CE42" s="619"/>
      <c r="CF42" s="619"/>
      <c r="CG42" s="619"/>
      <c r="CH42" s="619"/>
      <c r="CI42" s="619"/>
      <c r="CJ42" s="619"/>
      <c r="CK42" s="619"/>
      <c r="CL42" s="619"/>
      <c r="CM42" s="619"/>
      <c r="CN42" s="619"/>
      <c r="CO42" s="619"/>
      <c r="CP42" s="619"/>
      <c r="CQ42" s="620"/>
      <c r="CR42" s="621">
        <v>1077422</v>
      </c>
      <c r="CS42" s="634"/>
      <c r="CT42" s="634"/>
      <c r="CU42" s="634"/>
      <c r="CV42" s="634"/>
      <c r="CW42" s="634"/>
      <c r="CX42" s="634"/>
      <c r="CY42" s="635"/>
      <c r="CZ42" s="624">
        <v>16.2</v>
      </c>
      <c r="DA42" s="636"/>
      <c r="DB42" s="636"/>
      <c r="DC42" s="637"/>
      <c r="DD42" s="627">
        <v>137594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341</v>
      </c>
      <c r="CD43" s="618" t="s">
        <v>342</v>
      </c>
      <c r="CE43" s="619"/>
      <c r="CF43" s="619"/>
      <c r="CG43" s="619"/>
      <c r="CH43" s="619"/>
      <c r="CI43" s="619"/>
      <c r="CJ43" s="619"/>
      <c r="CK43" s="619"/>
      <c r="CL43" s="619"/>
      <c r="CM43" s="619"/>
      <c r="CN43" s="619"/>
      <c r="CO43" s="619"/>
      <c r="CP43" s="619"/>
      <c r="CQ43" s="620"/>
      <c r="CR43" s="621" t="s">
        <v>122</v>
      </c>
      <c r="CS43" s="634"/>
      <c r="CT43" s="634"/>
      <c r="CU43" s="634"/>
      <c r="CV43" s="634"/>
      <c r="CW43" s="634"/>
      <c r="CX43" s="634"/>
      <c r="CY43" s="635"/>
      <c r="CZ43" s="624" t="s">
        <v>122</v>
      </c>
      <c r="DA43" s="636"/>
      <c r="DB43" s="636"/>
      <c r="DC43" s="637"/>
      <c r="DD43" s="627" t="s">
        <v>122</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343</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291</v>
      </c>
      <c r="CE44" s="641"/>
      <c r="CF44" s="618" t="s">
        <v>344</v>
      </c>
      <c r="CG44" s="619"/>
      <c r="CH44" s="619"/>
      <c r="CI44" s="619"/>
      <c r="CJ44" s="619"/>
      <c r="CK44" s="619"/>
      <c r="CL44" s="619"/>
      <c r="CM44" s="619"/>
      <c r="CN44" s="619"/>
      <c r="CO44" s="619"/>
      <c r="CP44" s="619"/>
      <c r="CQ44" s="620"/>
      <c r="CR44" s="621">
        <v>1074063</v>
      </c>
      <c r="CS44" s="622"/>
      <c r="CT44" s="622"/>
      <c r="CU44" s="622"/>
      <c r="CV44" s="622"/>
      <c r="CW44" s="622"/>
      <c r="CX44" s="622"/>
      <c r="CY44" s="623"/>
      <c r="CZ44" s="624">
        <v>16.2</v>
      </c>
      <c r="DA44" s="625"/>
      <c r="DB44" s="625"/>
      <c r="DC44" s="626"/>
      <c r="DD44" s="627">
        <v>134235</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345</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346</v>
      </c>
      <c r="CG45" s="619"/>
      <c r="CH45" s="619"/>
      <c r="CI45" s="619"/>
      <c r="CJ45" s="619"/>
      <c r="CK45" s="619"/>
      <c r="CL45" s="619"/>
      <c r="CM45" s="619"/>
      <c r="CN45" s="619"/>
      <c r="CO45" s="619"/>
      <c r="CP45" s="619"/>
      <c r="CQ45" s="620"/>
      <c r="CR45" s="621">
        <v>281645</v>
      </c>
      <c r="CS45" s="634"/>
      <c r="CT45" s="634"/>
      <c r="CU45" s="634"/>
      <c r="CV45" s="634"/>
      <c r="CW45" s="634"/>
      <c r="CX45" s="634"/>
      <c r="CY45" s="635"/>
      <c r="CZ45" s="624">
        <v>4.2</v>
      </c>
      <c r="DA45" s="636"/>
      <c r="DB45" s="636"/>
      <c r="DC45" s="637"/>
      <c r="DD45" s="627">
        <v>17244</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347</v>
      </c>
      <c r="CG46" s="619"/>
      <c r="CH46" s="619"/>
      <c r="CI46" s="619"/>
      <c r="CJ46" s="619"/>
      <c r="CK46" s="619"/>
      <c r="CL46" s="619"/>
      <c r="CM46" s="619"/>
      <c r="CN46" s="619"/>
      <c r="CO46" s="619"/>
      <c r="CP46" s="619"/>
      <c r="CQ46" s="620"/>
      <c r="CR46" s="621">
        <v>766388</v>
      </c>
      <c r="CS46" s="622"/>
      <c r="CT46" s="622"/>
      <c r="CU46" s="622"/>
      <c r="CV46" s="622"/>
      <c r="CW46" s="622"/>
      <c r="CX46" s="622"/>
      <c r="CY46" s="623"/>
      <c r="CZ46" s="624">
        <v>11.5</v>
      </c>
      <c r="DA46" s="625"/>
      <c r="DB46" s="625"/>
      <c r="DC46" s="626"/>
      <c r="DD46" s="627">
        <v>116161</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348</v>
      </c>
      <c r="CG47" s="619"/>
      <c r="CH47" s="619"/>
      <c r="CI47" s="619"/>
      <c r="CJ47" s="619"/>
      <c r="CK47" s="619"/>
      <c r="CL47" s="619"/>
      <c r="CM47" s="619"/>
      <c r="CN47" s="619"/>
      <c r="CO47" s="619"/>
      <c r="CP47" s="619"/>
      <c r="CQ47" s="620"/>
      <c r="CR47" s="621">
        <v>3359</v>
      </c>
      <c r="CS47" s="634"/>
      <c r="CT47" s="634"/>
      <c r="CU47" s="634"/>
      <c r="CV47" s="634"/>
      <c r="CW47" s="634"/>
      <c r="CX47" s="634"/>
      <c r="CY47" s="635"/>
      <c r="CZ47" s="624">
        <v>0.1</v>
      </c>
      <c r="DA47" s="636"/>
      <c r="DB47" s="636"/>
      <c r="DC47" s="637"/>
      <c r="DD47" s="627">
        <v>3359</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349</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350</v>
      </c>
      <c r="CE49" s="603"/>
      <c r="CF49" s="603"/>
      <c r="CG49" s="603"/>
      <c r="CH49" s="603"/>
      <c r="CI49" s="603"/>
      <c r="CJ49" s="603"/>
      <c r="CK49" s="603"/>
      <c r="CL49" s="603"/>
      <c r="CM49" s="603"/>
      <c r="CN49" s="603"/>
      <c r="CO49" s="603"/>
      <c r="CP49" s="603"/>
      <c r="CQ49" s="604"/>
      <c r="CR49" s="605">
        <v>6636684</v>
      </c>
      <c r="CS49" s="606"/>
      <c r="CT49" s="606"/>
      <c r="CU49" s="606"/>
      <c r="CV49" s="606"/>
      <c r="CW49" s="606"/>
      <c r="CX49" s="606"/>
      <c r="CY49" s="607"/>
      <c r="CZ49" s="608">
        <v>100</v>
      </c>
      <c r="DA49" s="609"/>
      <c r="DB49" s="609"/>
      <c r="DC49" s="610"/>
      <c r="DD49" s="611">
        <v>4618371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8pRAMf3aFcJJ7A7oTU13Zl4nCQ5KFSJLi0/uVrj4i86l4w+PR7VRgUF1qwFdWPd8MDHM4yHu9VGybKA1faRZlg==" saltValue="Pj1VHzF5GbCHLyPq4rxUq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DV102" sqref="DV102:DZ102"/>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351</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352</v>
      </c>
      <c r="DK2" s="1092"/>
      <c r="DL2" s="1092"/>
      <c r="DM2" s="1092"/>
      <c r="DN2" s="1092"/>
      <c r="DO2" s="1093"/>
      <c r="DP2" s="216"/>
      <c r="DQ2" s="1091" t="s">
        <v>353</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354</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355</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356</v>
      </c>
      <c r="B5" s="996"/>
      <c r="C5" s="996"/>
      <c r="D5" s="996"/>
      <c r="E5" s="996"/>
      <c r="F5" s="996"/>
      <c r="G5" s="996"/>
      <c r="H5" s="996"/>
      <c r="I5" s="996"/>
      <c r="J5" s="996"/>
      <c r="K5" s="996"/>
      <c r="L5" s="996"/>
      <c r="M5" s="996"/>
      <c r="N5" s="996"/>
      <c r="O5" s="996"/>
      <c r="P5" s="997"/>
      <c r="Q5" s="1001" t="s">
        <v>357</v>
      </c>
      <c r="R5" s="1002"/>
      <c r="S5" s="1002"/>
      <c r="T5" s="1002"/>
      <c r="U5" s="1003"/>
      <c r="V5" s="1001" t="s">
        <v>358</v>
      </c>
      <c r="W5" s="1002"/>
      <c r="X5" s="1002"/>
      <c r="Y5" s="1002"/>
      <c r="Z5" s="1003"/>
      <c r="AA5" s="1001" t="s">
        <v>359</v>
      </c>
      <c r="AB5" s="1002"/>
      <c r="AC5" s="1002"/>
      <c r="AD5" s="1002"/>
      <c r="AE5" s="1002"/>
      <c r="AF5" s="1094" t="s">
        <v>360</v>
      </c>
      <c r="AG5" s="1002"/>
      <c r="AH5" s="1002"/>
      <c r="AI5" s="1002"/>
      <c r="AJ5" s="1015"/>
      <c r="AK5" s="1002" t="s">
        <v>361</v>
      </c>
      <c r="AL5" s="1002"/>
      <c r="AM5" s="1002"/>
      <c r="AN5" s="1002"/>
      <c r="AO5" s="1003"/>
      <c r="AP5" s="1001" t="s">
        <v>362</v>
      </c>
      <c r="AQ5" s="1002"/>
      <c r="AR5" s="1002"/>
      <c r="AS5" s="1002"/>
      <c r="AT5" s="1003"/>
      <c r="AU5" s="1001" t="s">
        <v>363</v>
      </c>
      <c r="AV5" s="1002"/>
      <c r="AW5" s="1002"/>
      <c r="AX5" s="1002"/>
      <c r="AY5" s="1015"/>
      <c r="AZ5" s="220"/>
      <c r="BA5" s="220"/>
      <c r="BB5" s="220"/>
      <c r="BC5" s="220"/>
      <c r="BD5" s="220"/>
      <c r="BE5" s="221"/>
      <c r="BF5" s="221"/>
      <c r="BG5" s="221"/>
      <c r="BH5" s="221"/>
      <c r="BI5" s="221"/>
      <c r="BJ5" s="221"/>
      <c r="BK5" s="221"/>
      <c r="BL5" s="221"/>
      <c r="BM5" s="221"/>
      <c r="BN5" s="221"/>
      <c r="BO5" s="221"/>
      <c r="BP5" s="221"/>
      <c r="BQ5" s="995" t="s">
        <v>364</v>
      </c>
      <c r="BR5" s="996"/>
      <c r="BS5" s="996"/>
      <c r="BT5" s="996"/>
      <c r="BU5" s="996"/>
      <c r="BV5" s="996"/>
      <c r="BW5" s="996"/>
      <c r="BX5" s="996"/>
      <c r="BY5" s="996"/>
      <c r="BZ5" s="996"/>
      <c r="CA5" s="996"/>
      <c r="CB5" s="996"/>
      <c r="CC5" s="996"/>
      <c r="CD5" s="996"/>
      <c r="CE5" s="996"/>
      <c r="CF5" s="996"/>
      <c r="CG5" s="997"/>
      <c r="CH5" s="1001" t="s">
        <v>365</v>
      </c>
      <c r="CI5" s="1002"/>
      <c r="CJ5" s="1002"/>
      <c r="CK5" s="1002"/>
      <c r="CL5" s="1003"/>
      <c r="CM5" s="1001" t="s">
        <v>366</v>
      </c>
      <c r="CN5" s="1002"/>
      <c r="CO5" s="1002"/>
      <c r="CP5" s="1002"/>
      <c r="CQ5" s="1003"/>
      <c r="CR5" s="1001" t="s">
        <v>367</v>
      </c>
      <c r="CS5" s="1002"/>
      <c r="CT5" s="1002"/>
      <c r="CU5" s="1002"/>
      <c r="CV5" s="1003"/>
      <c r="CW5" s="1001" t="s">
        <v>368</v>
      </c>
      <c r="CX5" s="1002"/>
      <c r="CY5" s="1002"/>
      <c r="CZ5" s="1002"/>
      <c r="DA5" s="1003"/>
      <c r="DB5" s="1001" t="s">
        <v>369</v>
      </c>
      <c r="DC5" s="1002"/>
      <c r="DD5" s="1002"/>
      <c r="DE5" s="1002"/>
      <c r="DF5" s="1003"/>
      <c r="DG5" s="1084" t="s">
        <v>370</v>
      </c>
      <c r="DH5" s="1085"/>
      <c r="DI5" s="1085"/>
      <c r="DJ5" s="1085"/>
      <c r="DK5" s="1086"/>
      <c r="DL5" s="1084" t="s">
        <v>371</v>
      </c>
      <c r="DM5" s="1085"/>
      <c r="DN5" s="1085"/>
      <c r="DO5" s="1085"/>
      <c r="DP5" s="1086"/>
      <c r="DQ5" s="1001" t="s">
        <v>372</v>
      </c>
      <c r="DR5" s="1002"/>
      <c r="DS5" s="1002"/>
      <c r="DT5" s="1002"/>
      <c r="DU5" s="1003"/>
      <c r="DV5" s="1001" t="s">
        <v>363</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373</v>
      </c>
      <c r="C7" s="1048"/>
      <c r="D7" s="1048"/>
      <c r="E7" s="1048"/>
      <c r="F7" s="1048"/>
      <c r="G7" s="1048"/>
      <c r="H7" s="1048"/>
      <c r="I7" s="1048"/>
      <c r="J7" s="1048"/>
      <c r="K7" s="1048"/>
      <c r="L7" s="1048"/>
      <c r="M7" s="1048"/>
      <c r="N7" s="1048"/>
      <c r="O7" s="1048"/>
      <c r="P7" s="1049"/>
      <c r="Q7" s="1102">
        <v>6656</v>
      </c>
      <c r="R7" s="1103"/>
      <c r="S7" s="1103"/>
      <c r="T7" s="1103"/>
      <c r="U7" s="1103"/>
      <c r="V7" s="1103">
        <v>6435</v>
      </c>
      <c r="W7" s="1103"/>
      <c r="X7" s="1103"/>
      <c r="Y7" s="1103"/>
      <c r="Z7" s="1103"/>
      <c r="AA7" s="1103">
        <v>221</v>
      </c>
      <c r="AB7" s="1103"/>
      <c r="AC7" s="1103"/>
      <c r="AD7" s="1103"/>
      <c r="AE7" s="1104"/>
      <c r="AF7" s="1105">
        <v>209</v>
      </c>
      <c r="AG7" s="1106"/>
      <c r="AH7" s="1106"/>
      <c r="AI7" s="1106"/>
      <c r="AJ7" s="1107"/>
      <c r="AK7" s="1108">
        <v>86</v>
      </c>
      <c r="AL7" s="1109"/>
      <c r="AM7" s="1109"/>
      <c r="AN7" s="1109"/>
      <c r="AO7" s="1109"/>
      <c r="AP7" s="1109">
        <v>7574</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t="s">
        <v>558</v>
      </c>
      <c r="BS7" s="1099" t="s">
        <v>559</v>
      </c>
      <c r="BT7" s="1100"/>
      <c r="BU7" s="1100"/>
      <c r="BV7" s="1100"/>
      <c r="BW7" s="1100"/>
      <c r="BX7" s="1100"/>
      <c r="BY7" s="1100"/>
      <c r="BZ7" s="1100"/>
      <c r="CA7" s="1100"/>
      <c r="CB7" s="1100"/>
      <c r="CC7" s="1100"/>
      <c r="CD7" s="1100"/>
      <c r="CE7" s="1100"/>
      <c r="CF7" s="1100"/>
      <c r="CG7" s="1112"/>
      <c r="CH7" s="1096">
        <v>1</v>
      </c>
      <c r="CI7" s="1097"/>
      <c r="CJ7" s="1097"/>
      <c r="CK7" s="1097"/>
      <c r="CL7" s="1098"/>
      <c r="CM7" s="1096">
        <v>-1</v>
      </c>
      <c r="CN7" s="1097"/>
      <c r="CO7" s="1097"/>
      <c r="CP7" s="1097"/>
      <c r="CQ7" s="1098"/>
      <c r="CR7" s="1096">
        <v>5</v>
      </c>
      <c r="CS7" s="1097"/>
      <c r="CT7" s="1097"/>
      <c r="CU7" s="1097"/>
      <c r="CV7" s="1098"/>
      <c r="CW7" s="1096" t="s">
        <v>548</v>
      </c>
      <c r="CX7" s="1097"/>
      <c r="CY7" s="1097"/>
      <c r="CZ7" s="1097"/>
      <c r="DA7" s="1098"/>
      <c r="DB7" s="1096">
        <v>110</v>
      </c>
      <c r="DC7" s="1097"/>
      <c r="DD7" s="1097"/>
      <c r="DE7" s="1097"/>
      <c r="DF7" s="1098"/>
      <c r="DG7" s="1096" t="s">
        <v>548</v>
      </c>
      <c r="DH7" s="1097"/>
      <c r="DI7" s="1097"/>
      <c r="DJ7" s="1097"/>
      <c r="DK7" s="1098"/>
      <c r="DL7" s="1096" t="s">
        <v>548</v>
      </c>
      <c r="DM7" s="1097"/>
      <c r="DN7" s="1097"/>
      <c r="DO7" s="1097"/>
      <c r="DP7" s="1098"/>
      <c r="DQ7" s="1096" t="s">
        <v>548</v>
      </c>
      <c r="DR7" s="1097"/>
      <c r="DS7" s="1097"/>
      <c r="DT7" s="1097"/>
      <c r="DU7" s="1098"/>
      <c r="DV7" s="1099"/>
      <c r="DW7" s="1100"/>
      <c r="DX7" s="1100"/>
      <c r="DY7" s="1100"/>
      <c r="DZ7" s="1101"/>
      <c r="EA7" s="222"/>
    </row>
    <row r="8" spans="1:131" s="223" customFormat="1" ht="26.25" customHeight="1" x14ac:dyDescent="0.2">
      <c r="A8" s="226">
        <v>2</v>
      </c>
      <c r="B8" s="1030" t="s">
        <v>374</v>
      </c>
      <c r="C8" s="1031"/>
      <c r="D8" s="1031"/>
      <c r="E8" s="1031"/>
      <c r="F8" s="1031"/>
      <c r="G8" s="1031"/>
      <c r="H8" s="1031"/>
      <c r="I8" s="1031"/>
      <c r="J8" s="1031"/>
      <c r="K8" s="1031"/>
      <c r="L8" s="1031"/>
      <c r="M8" s="1031"/>
      <c r="N8" s="1031"/>
      <c r="O8" s="1031"/>
      <c r="P8" s="1032"/>
      <c r="Q8" s="1038">
        <v>524</v>
      </c>
      <c r="R8" s="1039"/>
      <c r="S8" s="1039"/>
      <c r="T8" s="1039"/>
      <c r="U8" s="1039"/>
      <c r="V8" s="1039">
        <v>523</v>
      </c>
      <c r="W8" s="1039"/>
      <c r="X8" s="1039"/>
      <c r="Y8" s="1039"/>
      <c r="Z8" s="1039"/>
      <c r="AA8" s="1039">
        <v>1</v>
      </c>
      <c r="AB8" s="1039"/>
      <c r="AC8" s="1039"/>
      <c r="AD8" s="1039"/>
      <c r="AE8" s="1040"/>
      <c r="AF8" s="1035">
        <v>1</v>
      </c>
      <c r="AG8" s="1036"/>
      <c r="AH8" s="1036"/>
      <c r="AI8" s="1036"/>
      <c r="AJ8" s="1037"/>
      <c r="AK8" s="1080">
        <v>322</v>
      </c>
      <c r="AL8" s="1081"/>
      <c r="AM8" s="1081"/>
      <c r="AN8" s="1081"/>
      <c r="AO8" s="1081"/>
      <c r="AP8" s="1081">
        <v>18</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376</v>
      </c>
      <c r="B23" s="937" t="s">
        <v>377</v>
      </c>
      <c r="C23" s="938"/>
      <c r="D23" s="938"/>
      <c r="E23" s="938"/>
      <c r="F23" s="938"/>
      <c r="G23" s="938"/>
      <c r="H23" s="938"/>
      <c r="I23" s="938"/>
      <c r="J23" s="938"/>
      <c r="K23" s="938"/>
      <c r="L23" s="938"/>
      <c r="M23" s="938"/>
      <c r="N23" s="938"/>
      <c r="O23" s="938"/>
      <c r="P23" s="948"/>
      <c r="Q23" s="1067">
        <v>6858</v>
      </c>
      <c r="R23" s="1061"/>
      <c r="S23" s="1061"/>
      <c r="T23" s="1061"/>
      <c r="U23" s="1061"/>
      <c r="V23" s="1061">
        <v>6637</v>
      </c>
      <c r="W23" s="1061"/>
      <c r="X23" s="1061"/>
      <c r="Y23" s="1061"/>
      <c r="Z23" s="1061"/>
      <c r="AA23" s="1061">
        <v>221</v>
      </c>
      <c r="AB23" s="1061"/>
      <c r="AC23" s="1061"/>
      <c r="AD23" s="1061"/>
      <c r="AE23" s="1068"/>
      <c r="AF23" s="1069">
        <v>210</v>
      </c>
      <c r="AG23" s="1061"/>
      <c r="AH23" s="1061"/>
      <c r="AI23" s="1061"/>
      <c r="AJ23" s="1070"/>
      <c r="AK23" s="1071"/>
      <c r="AL23" s="1072"/>
      <c r="AM23" s="1072"/>
      <c r="AN23" s="1072"/>
      <c r="AO23" s="1072"/>
      <c r="AP23" s="1061">
        <v>7574</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356</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363</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388</v>
      </c>
      <c r="C28" s="1048"/>
      <c r="D28" s="1048"/>
      <c r="E28" s="1048"/>
      <c r="F28" s="1048"/>
      <c r="G28" s="1048"/>
      <c r="H28" s="1048"/>
      <c r="I28" s="1048"/>
      <c r="J28" s="1048"/>
      <c r="K28" s="1048"/>
      <c r="L28" s="1048"/>
      <c r="M28" s="1048"/>
      <c r="N28" s="1048"/>
      <c r="O28" s="1048"/>
      <c r="P28" s="1049"/>
      <c r="Q28" s="1050">
        <v>1191</v>
      </c>
      <c r="R28" s="1051"/>
      <c r="S28" s="1051"/>
      <c r="T28" s="1051"/>
      <c r="U28" s="1051"/>
      <c r="V28" s="1051">
        <v>1190</v>
      </c>
      <c r="W28" s="1051"/>
      <c r="X28" s="1051"/>
      <c r="Y28" s="1051"/>
      <c r="Z28" s="1051"/>
      <c r="AA28" s="1051">
        <v>1</v>
      </c>
      <c r="AB28" s="1051"/>
      <c r="AC28" s="1051"/>
      <c r="AD28" s="1051"/>
      <c r="AE28" s="1052"/>
      <c r="AF28" s="1053">
        <v>1</v>
      </c>
      <c r="AG28" s="1051"/>
      <c r="AH28" s="1051"/>
      <c r="AI28" s="1051"/>
      <c r="AJ28" s="1054"/>
      <c r="AK28" s="1042">
        <v>118</v>
      </c>
      <c r="AL28" s="1043"/>
      <c r="AM28" s="1043"/>
      <c r="AN28" s="1043"/>
      <c r="AO28" s="1043"/>
      <c r="AP28" s="1043" t="s">
        <v>548</v>
      </c>
      <c r="AQ28" s="1043"/>
      <c r="AR28" s="1043"/>
      <c r="AS28" s="1043"/>
      <c r="AT28" s="1043"/>
      <c r="AU28" s="1043" t="s">
        <v>548</v>
      </c>
      <c r="AV28" s="1043"/>
      <c r="AW28" s="1043"/>
      <c r="AX28" s="1043"/>
      <c r="AY28" s="1043"/>
      <c r="AZ28" s="1044" t="s">
        <v>548</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389</v>
      </c>
      <c r="C29" s="1031"/>
      <c r="D29" s="1031"/>
      <c r="E29" s="1031"/>
      <c r="F29" s="1031"/>
      <c r="G29" s="1031"/>
      <c r="H29" s="1031"/>
      <c r="I29" s="1031"/>
      <c r="J29" s="1031"/>
      <c r="K29" s="1031"/>
      <c r="L29" s="1031"/>
      <c r="M29" s="1031"/>
      <c r="N29" s="1031"/>
      <c r="O29" s="1031"/>
      <c r="P29" s="1032"/>
      <c r="Q29" s="1038">
        <v>1598</v>
      </c>
      <c r="R29" s="1039"/>
      <c r="S29" s="1039"/>
      <c r="T29" s="1039"/>
      <c r="U29" s="1039"/>
      <c r="V29" s="1039">
        <v>1538</v>
      </c>
      <c r="W29" s="1039"/>
      <c r="X29" s="1039"/>
      <c r="Y29" s="1039"/>
      <c r="Z29" s="1039"/>
      <c r="AA29" s="1039">
        <v>60</v>
      </c>
      <c r="AB29" s="1039"/>
      <c r="AC29" s="1039"/>
      <c r="AD29" s="1039"/>
      <c r="AE29" s="1040"/>
      <c r="AF29" s="1035">
        <v>60</v>
      </c>
      <c r="AG29" s="1036"/>
      <c r="AH29" s="1036"/>
      <c r="AI29" s="1036"/>
      <c r="AJ29" s="1037"/>
      <c r="AK29" s="980">
        <v>240</v>
      </c>
      <c r="AL29" s="971"/>
      <c r="AM29" s="971"/>
      <c r="AN29" s="971"/>
      <c r="AO29" s="971"/>
      <c r="AP29" s="971" t="s">
        <v>548</v>
      </c>
      <c r="AQ29" s="971"/>
      <c r="AR29" s="971"/>
      <c r="AS29" s="971"/>
      <c r="AT29" s="971"/>
      <c r="AU29" s="971" t="s">
        <v>548</v>
      </c>
      <c r="AV29" s="971"/>
      <c r="AW29" s="971"/>
      <c r="AX29" s="971"/>
      <c r="AY29" s="971"/>
      <c r="AZ29" s="1041" t="s">
        <v>548</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390</v>
      </c>
      <c r="C30" s="1031"/>
      <c r="D30" s="1031"/>
      <c r="E30" s="1031"/>
      <c r="F30" s="1031"/>
      <c r="G30" s="1031"/>
      <c r="H30" s="1031"/>
      <c r="I30" s="1031"/>
      <c r="J30" s="1031"/>
      <c r="K30" s="1031"/>
      <c r="L30" s="1031"/>
      <c r="M30" s="1031"/>
      <c r="N30" s="1031"/>
      <c r="O30" s="1031"/>
      <c r="P30" s="1032"/>
      <c r="Q30" s="1038">
        <v>157</v>
      </c>
      <c r="R30" s="1039"/>
      <c r="S30" s="1039"/>
      <c r="T30" s="1039"/>
      <c r="U30" s="1039"/>
      <c r="V30" s="1039">
        <v>152</v>
      </c>
      <c r="W30" s="1039"/>
      <c r="X30" s="1039"/>
      <c r="Y30" s="1039"/>
      <c r="Z30" s="1039"/>
      <c r="AA30" s="1039">
        <v>5</v>
      </c>
      <c r="AB30" s="1039"/>
      <c r="AC30" s="1039"/>
      <c r="AD30" s="1039"/>
      <c r="AE30" s="1040"/>
      <c r="AF30" s="1035">
        <v>5</v>
      </c>
      <c r="AG30" s="1036"/>
      <c r="AH30" s="1036"/>
      <c r="AI30" s="1036"/>
      <c r="AJ30" s="1037"/>
      <c r="AK30" s="980">
        <v>55</v>
      </c>
      <c r="AL30" s="971"/>
      <c r="AM30" s="971"/>
      <c r="AN30" s="971"/>
      <c r="AO30" s="971"/>
      <c r="AP30" s="971" t="s">
        <v>548</v>
      </c>
      <c r="AQ30" s="971"/>
      <c r="AR30" s="971"/>
      <c r="AS30" s="971"/>
      <c r="AT30" s="971"/>
      <c r="AU30" s="971" t="s">
        <v>548</v>
      </c>
      <c r="AV30" s="971"/>
      <c r="AW30" s="971"/>
      <c r="AX30" s="971"/>
      <c r="AY30" s="971"/>
      <c r="AZ30" s="1041" t="s">
        <v>548</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391</v>
      </c>
      <c r="C31" s="1031"/>
      <c r="D31" s="1031"/>
      <c r="E31" s="1031"/>
      <c r="F31" s="1031"/>
      <c r="G31" s="1031"/>
      <c r="H31" s="1031"/>
      <c r="I31" s="1031"/>
      <c r="J31" s="1031"/>
      <c r="K31" s="1031"/>
      <c r="L31" s="1031"/>
      <c r="M31" s="1031"/>
      <c r="N31" s="1031"/>
      <c r="O31" s="1031"/>
      <c r="P31" s="1032"/>
      <c r="Q31" s="1038">
        <v>317</v>
      </c>
      <c r="R31" s="1039"/>
      <c r="S31" s="1039"/>
      <c r="T31" s="1039"/>
      <c r="U31" s="1039"/>
      <c r="V31" s="1039">
        <v>321</v>
      </c>
      <c r="W31" s="1039"/>
      <c r="X31" s="1039"/>
      <c r="Y31" s="1039"/>
      <c r="Z31" s="1039"/>
      <c r="AA31" s="1039">
        <v>-4</v>
      </c>
      <c r="AB31" s="1039"/>
      <c r="AC31" s="1039"/>
      <c r="AD31" s="1039"/>
      <c r="AE31" s="1040"/>
      <c r="AF31" s="1035">
        <v>14</v>
      </c>
      <c r="AG31" s="1036"/>
      <c r="AH31" s="1036"/>
      <c r="AI31" s="1036"/>
      <c r="AJ31" s="1037"/>
      <c r="AK31" s="980">
        <v>211</v>
      </c>
      <c r="AL31" s="971"/>
      <c r="AM31" s="971"/>
      <c r="AN31" s="971"/>
      <c r="AO31" s="971"/>
      <c r="AP31" s="971">
        <v>2405</v>
      </c>
      <c r="AQ31" s="971"/>
      <c r="AR31" s="971"/>
      <c r="AS31" s="971"/>
      <c r="AT31" s="971"/>
      <c r="AU31" s="971">
        <v>1857</v>
      </c>
      <c r="AV31" s="971"/>
      <c r="AW31" s="971"/>
      <c r="AX31" s="971"/>
      <c r="AY31" s="971"/>
      <c r="AZ31" s="1041" t="s">
        <v>548</v>
      </c>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393</v>
      </c>
      <c r="C32" s="1031"/>
      <c r="D32" s="1031"/>
      <c r="E32" s="1031"/>
      <c r="F32" s="1031"/>
      <c r="G32" s="1031"/>
      <c r="H32" s="1031"/>
      <c r="I32" s="1031"/>
      <c r="J32" s="1031"/>
      <c r="K32" s="1031"/>
      <c r="L32" s="1031"/>
      <c r="M32" s="1031"/>
      <c r="N32" s="1031"/>
      <c r="O32" s="1031"/>
      <c r="P32" s="1032"/>
      <c r="Q32" s="1038">
        <v>4</v>
      </c>
      <c r="R32" s="1039"/>
      <c r="S32" s="1039"/>
      <c r="T32" s="1039"/>
      <c r="U32" s="1039"/>
      <c r="V32" s="1039">
        <v>6</v>
      </c>
      <c r="W32" s="1039"/>
      <c r="X32" s="1039"/>
      <c r="Y32" s="1039"/>
      <c r="Z32" s="1039"/>
      <c r="AA32" s="1039">
        <v>-2</v>
      </c>
      <c r="AB32" s="1039"/>
      <c r="AC32" s="1039"/>
      <c r="AD32" s="1039"/>
      <c r="AE32" s="1040"/>
      <c r="AF32" s="1035">
        <v>3</v>
      </c>
      <c r="AG32" s="1036"/>
      <c r="AH32" s="1036"/>
      <c r="AI32" s="1036"/>
      <c r="AJ32" s="1037"/>
      <c r="AK32" s="980">
        <v>0</v>
      </c>
      <c r="AL32" s="971"/>
      <c r="AM32" s="971"/>
      <c r="AN32" s="971"/>
      <c r="AO32" s="971"/>
      <c r="AP32" s="971">
        <v>14</v>
      </c>
      <c r="AQ32" s="971"/>
      <c r="AR32" s="971"/>
      <c r="AS32" s="971"/>
      <c r="AT32" s="971"/>
      <c r="AU32" s="971">
        <v>8</v>
      </c>
      <c r="AV32" s="971"/>
      <c r="AW32" s="971"/>
      <c r="AX32" s="971"/>
      <c r="AY32" s="971"/>
      <c r="AZ32" s="1041" t="s">
        <v>548</v>
      </c>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394</v>
      </c>
      <c r="C33" s="1031"/>
      <c r="D33" s="1031"/>
      <c r="E33" s="1031"/>
      <c r="F33" s="1031"/>
      <c r="G33" s="1031"/>
      <c r="H33" s="1031"/>
      <c r="I33" s="1031"/>
      <c r="J33" s="1031"/>
      <c r="K33" s="1031"/>
      <c r="L33" s="1031"/>
      <c r="M33" s="1031"/>
      <c r="N33" s="1031"/>
      <c r="O33" s="1031"/>
      <c r="P33" s="1032"/>
      <c r="Q33" s="1038">
        <v>48</v>
      </c>
      <c r="R33" s="1039"/>
      <c r="S33" s="1039"/>
      <c r="T33" s="1039"/>
      <c r="U33" s="1039"/>
      <c r="V33" s="1039">
        <v>47</v>
      </c>
      <c r="W33" s="1039"/>
      <c r="X33" s="1039"/>
      <c r="Y33" s="1039"/>
      <c r="Z33" s="1039"/>
      <c r="AA33" s="1039">
        <v>1</v>
      </c>
      <c r="AB33" s="1039"/>
      <c r="AC33" s="1039"/>
      <c r="AD33" s="1039"/>
      <c r="AE33" s="1040"/>
      <c r="AF33" s="1035">
        <v>1</v>
      </c>
      <c r="AG33" s="1036"/>
      <c r="AH33" s="1036"/>
      <c r="AI33" s="1036"/>
      <c r="AJ33" s="1037"/>
      <c r="AK33" s="980">
        <v>0</v>
      </c>
      <c r="AL33" s="971"/>
      <c r="AM33" s="971"/>
      <c r="AN33" s="971"/>
      <c r="AO33" s="971"/>
      <c r="AP33" s="971">
        <v>32</v>
      </c>
      <c r="AQ33" s="971"/>
      <c r="AR33" s="971"/>
      <c r="AS33" s="971"/>
      <c r="AT33" s="971"/>
      <c r="AU33" s="971">
        <v>1</v>
      </c>
      <c r="AV33" s="971"/>
      <c r="AW33" s="971"/>
      <c r="AX33" s="971"/>
      <c r="AY33" s="971"/>
      <c r="AZ33" s="1041" t="s">
        <v>548</v>
      </c>
      <c r="BA33" s="1041"/>
      <c r="BB33" s="1041"/>
      <c r="BC33" s="1041"/>
      <c r="BD33" s="1041"/>
      <c r="BE33" s="972" t="s">
        <v>395</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396</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376</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83</v>
      </c>
      <c r="AG63" s="959"/>
      <c r="AH63" s="959"/>
      <c r="AI63" s="959"/>
      <c r="AJ63" s="1022"/>
      <c r="AK63" s="1023"/>
      <c r="AL63" s="963"/>
      <c r="AM63" s="963"/>
      <c r="AN63" s="963"/>
      <c r="AO63" s="963"/>
      <c r="AP63" s="959">
        <v>2451</v>
      </c>
      <c r="AQ63" s="959"/>
      <c r="AR63" s="959"/>
      <c r="AS63" s="959"/>
      <c r="AT63" s="959"/>
      <c r="AU63" s="959">
        <v>1866</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399</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400</v>
      </c>
      <c r="AV66" s="1002"/>
      <c r="AW66" s="1002"/>
      <c r="AX66" s="1002"/>
      <c r="AY66" s="1003"/>
      <c r="AZ66" s="1001" t="s">
        <v>363</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549</v>
      </c>
      <c r="C68" s="986"/>
      <c r="D68" s="986"/>
      <c r="E68" s="986"/>
      <c r="F68" s="986"/>
      <c r="G68" s="986"/>
      <c r="H68" s="986"/>
      <c r="I68" s="986"/>
      <c r="J68" s="986"/>
      <c r="K68" s="986"/>
      <c r="L68" s="986"/>
      <c r="M68" s="986"/>
      <c r="N68" s="986"/>
      <c r="O68" s="986"/>
      <c r="P68" s="987"/>
      <c r="Q68" s="988">
        <v>356</v>
      </c>
      <c r="R68" s="982"/>
      <c r="S68" s="982"/>
      <c r="T68" s="982"/>
      <c r="U68" s="982"/>
      <c r="V68" s="982">
        <v>313</v>
      </c>
      <c r="W68" s="982"/>
      <c r="X68" s="982"/>
      <c r="Y68" s="982"/>
      <c r="Z68" s="982"/>
      <c r="AA68" s="982">
        <v>43</v>
      </c>
      <c r="AB68" s="982"/>
      <c r="AC68" s="982"/>
      <c r="AD68" s="982"/>
      <c r="AE68" s="982"/>
      <c r="AF68" s="982">
        <v>112</v>
      </c>
      <c r="AG68" s="982"/>
      <c r="AH68" s="982"/>
      <c r="AI68" s="982"/>
      <c r="AJ68" s="982"/>
      <c r="AK68" s="982" t="s">
        <v>548</v>
      </c>
      <c r="AL68" s="982"/>
      <c r="AM68" s="982"/>
      <c r="AN68" s="982"/>
      <c r="AO68" s="982"/>
      <c r="AP68" s="982">
        <v>2102</v>
      </c>
      <c r="AQ68" s="982"/>
      <c r="AR68" s="982"/>
      <c r="AS68" s="982"/>
      <c r="AT68" s="982"/>
      <c r="AU68" s="982">
        <v>536</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550</v>
      </c>
      <c r="C69" s="975"/>
      <c r="D69" s="975"/>
      <c r="E69" s="975"/>
      <c r="F69" s="975"/>
      <c r="G69" s="975"/>
      <c r="H69" s="975"/>
      <c r="I69" s="975"/>
      <c r="J69" s="975"/>
      <c r="K69" s="975"/>
      <c r="L69" s="975"/>
      <c r="M69" s="975"/>
      <c r="N69" s="975"/>
      <c r="O69" s="975"/>
      <c r="P69" s="976"/>
      <c r="Q69" s="977">
        <v>827</v>
      </c>
      <c r="R69" s="971"/>
      <c r="S69" s="971"/>
      <c r="T69" s="971"/>
      <c r="U69" s="971"/>
      <c r="V69" s="971">
        <v>804</v>
      </c>
      <c r="W69" s="971"/>
      <c r="X69" s="971"/>
      <c r="Y69" s="971"/>
      <c r="Z69" s="971"/>
      <c r="AA69" s="971">
        <v>23</v>
      </c>
      <c r="AB69" s="971"/>
      <c r="AC69" s="971"/>
      <c r="AD69" s="971"/>
      <c r="AE69" s="971"/>
      <c r="AF69" s="971">
        <v>23</v>
      </c>
      <c r="AG69" s="971"/>
      <c r="AH69" s="971"/>
      <c r="AI69" s="971"/>
      <c r="AJ69" s="971"/>
      <c r="AK69" s="971">
        <v>31</v>
      </c>
      <c r="AL69" s="971"/>
      <c r="AM69" s="971"/>
      <c r="AN69" s="971"/>
      <c r="AO69" s="971"/>
      <c r="AP69" s="971" t="s">
        <v>548</v>
      </c>
      <c r="AQ69" s="971"/>
      <c r="AR69" s="971"/>
      <c r="AS69" s="971"/>
      <c r="AT69" s="971"/>
      <c r="AU69" s="971" t="s">
        <v>548</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551</v>
      </c>
      <c r="C70" s="975"/>
      <c r="D70" s="975"/>
      <c r="E70" s="975"/>
      <c r="F70" s="975"/>
      <c r="G70" s="975"/>
      <c r="H70" s="975"/>
      <c r="I70" s="975"/>
      <c r="J70" s="975"/>
      <c r="K70" s="975"/>
      <c r="L70" s="975"/>
      <c r="M70" s="975"/>
      <c r="N70" s="975"/>
      <c r="O70" s="975"/>
      <c r="P70" s="976"/>
      <c r="Q70" s="977">
        <v>6810</v>
      </c>
      <c r="R70" s="971"/>
      <c r="S70" s="971"/>
      <c r="T70" s="971"/>
      <c r="U70" s="971"/>
      <c r="V70" s="971">
        <v>6346</v>
      </c>
      <c r="W70" s="971"/>
      <c r="X70" s="971"/>
      <c r="Y70" s="971"/>
      <c r="Z70" s="971"/>
      <c r="AA70" s="971">
        <v>464</v>
      </c>
      <c r="AB70" s="971"/>
      <c r="AC70" s="971"/>
      <c r="AD70" s="971"/>
      <c r="AE70" s="971"/>
      <c r="AF70" s="971">
        <v>464</v>
      </c>
      <c r="AG70" s="971"/>
      <c r="AH70" s="971"/>
      <c r="AI70" s="971"/>
      <c r="AJ70" s="971"/>
      <c r="AK70" s="971">
        <v>800</v>
      </c>
      <c r="AL70" s="971"/>
      <c r="AM70" s="971"/>
      <c r="AN70" s="971"/>
      <c r="AO70" s="971"/>
      <c r="AP70" s="971" t="s">
        <v>548</v>
      </c>
      <c r="AQ70" s="971"/>
      <c r="AR70" s="971"/>
      <c r="AS70" s="971"/>
      <c r="AT70" s="971"/>
      <c r="AU70" s="971" t="s">
        <v>548</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552</v>
      </c>
      <c r="C71" s="975"/>
      <c r="D71" s="975"/>
      <c r="E71" s="975"/>
      <c r="F71" s="975"/>
      <c r="G71" s="975"/>
      <c r="H71" s="975"/>
      <c r="I71" s="975"/>
      <c r="J71" s="975"/>
      <c r="K71" s="975"/>
      <c r="L71" s="975"/>
      <c r="M71" s="975"/>
      <c r="N71" s="975"/>
      <c r="O71" s="975"/>
      <c r="P71" s="976"/>
      <c r="Q71" s="977">
        <v>3473</v>
      </c>
      <c r="R71" s="971"/>
      <c r="S71" s="971"/>
      <c r="T71" s="971"/>
      <c r="U71" s="971"/>
      <c r="V71" s="971">
        <v>3398</v>
      </c>
      <c r="W71" s="971"/>
      <c r="X71" s="971"/>
      <c r="Y71" s="971"/>
      <c r="Z71" s="971"/>
      <c r="AA71" s="971">
        <v>75</v>
      </c>
      <c r="AB71" s="971"/>
      <c r="AC71" s="971"/>
      <c r="AD71" s="971"/>
      <c r="AE71" s="971"/>
      <c r="AF71" s="971">
        <v>75</v>
      </c>
      <c r="AG71" s="971"/>
      <c r="AH71" s="971"/>
      <c r="AI71" s="971"/>
      <c r="AJ71" s="971"/>
      <c r="AK71" s="971">
        <v>99</v>
      </c>
      <c r="AL71" s="971"/>
      <c r="AM71" s="971"/>
      <c r="AN71" s="971"/>
      <c r="AO71" s="971"/>
      <c r="AP71" s="971">
        <v>1764</v>
      </c>
      <c r="AQ71" s="971"/>
      <c r="AR71" s="971"/>
      <c r="AS71" s="971"/>
      <c r="AT71" s="971"/>
      <c r="AU71" s="971">
        <v>19</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t="s">
        <v>553</v>
      </c>
      <c r="C72" s="975"/>
      <c r="D72" s="975"/>
      <c r="E72" s="975"/>
      <c r="F72" s="975"/>
      <c r="G72" s="975"/>
      <c r="H72" s="975"/>
      <c r="I72" s="975"/>
      <c r="J72" s="975"/>
      <c r="K72" s="975"/>
      <c r="L72" s="975"/>
      <c r="M72" s="975"/>
      <c r="N72" s="975"/>
      <c r="O72" s="975"/>
      <c r="P72" s="976"/>
      <c r="Q72" s="977">
        <v>6719</v>
      </c>
      <c r="R72" s="971"/>
      <c r="S72" s="971"/>
      <c r="T72" s="971"/>
      <c r="U72" s="971"/>
      <c r="V72" s="971">
        <v>6537</v>
      </c>
      <c r="W72" s="971"/>
      <c r="X72" s="971"/>
      <c r="Y72" s="971"/>
      <c r="Z72" s="971"/>
      <c r="AA72" s="971">
        <v>182</v>
      </c>
      <c r="AB72" s="971"/>
      <c r="AC72" s="971"/>
      <c r="AD72" s="971"/>
      <c r="AE72" s="971"/>
      <c r="AF72" s="971">
        <v>180</v>
      </c>
      <c r="AG72" s="971"/>
      <c r="AH72" s="971"/>
      <c r="AI72" s="971"/>
      <c r="AJ72" s="971"/>
      <c r="AK72" s="971">
        <v>213</v>
      </c>
      <c r="AL72" s="971"/>
      <c r="AM72" s="971"/>
      <c r="AN72" s="971"/>
      <c r="AO72" s="971"/>
      <c r="AP72" s="971">
        <v>3227</v>
      </c>
      <c r="AQ72" s="971"/>
      <c r="AR72" s="971"/>
      <c r="AS72" s="971"/>
      <c r="AT72" s="971"/>
      <c r="AU72" s="971">
        <v>57</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t="s">
        <v>554</v>
      </c>
      <c r="C73" s="975"/>
      <c r="D73" s="975"/>
      <c r="E73" s="975"/>
      <c r="F73" s="975"/>
      <c r="G73" s="975"/>
      <c r="H73" s="975"/>
      <c r="I73" s="975"/>
      <c r="J73" s="975"/>
      <c r="K73" s="975"/>
      <c r="L73" s="975"/>
      <c r="M73" s="975"/>
      <c r="N73" s="975"/>
      <c r="O73" s="975"/>
      <c r="P73" s="976"/>
      <c r="Q73" s="977">
        <v>113</v>
      </c>
      <c r="R73" s="971"/>
      <c r="S73" s="971"/>
      <c r="T73" s="971"/>
      <c r="U73" s="971"/>
      <c r="V73" s="971">
        <v>113</v>
      </c>
      <c r="W73" s="971"/>
      <c r="X73" s="971"/>
      <c r="Y73" s="971"/>
      <c r="Z73" s="971"/>
      <c r="AA73" s="971" t="s">
        <v>548</v>
      </c>
      <c r="AB73" s="971"/>
      <c r="AC73" s="971"/>
      <c r="AD73" s="971"/>
      <c r="AE73" s="971"/>
      <c r="AF73" s="971" t="s">
        <v>548</v>
      </c>
      <c r="AG73" s="971"/>
      <c r="AH73" s="971"/>
      <c r="AI73" s="971"/>
      <c r="AJ73" s="971"/>
      <c r="AK73" s="971">
        <v>3</v>
      </c>
      <c r="AL73" s="971"/>
      <c r="AM73" s="971"/>
      <c r="AN73" s="971"/>
      <c r="AO73" s="971"/>
      <c r="AP73" s="971" t="s">
        <v>548</v>
      </c>
      <c r="AQ73" s="971"/>
      <c r="AR73" s="971"/>
      <c r="AS73" s="971"/>
      <c r="AT73" s="971"/>
      <c r="AU73" s="971" t="s">
        <v>548</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t="s">
        <v>555</v>
      </c>
      <c r="C74" s="975"/>
      <c r="D74" s="975"/>
      <c r="E74" s="975"/>
      <c r="F74" s="975"/>
      <c r="G74" s="975"/>
      <c r="H74" s="975"/>
      <c r="I74" s="975"/>
      <c r="J74" s="975"/>
      <c r="K74" s="975"/>
      <c r="L74" s="975"/>
      <c r="M74" s="975"/>
      <c r="N74" s="975"/>
      <c r="O74" s="975"/>
      <c r="P74" s="976"/>
      <c r="Q74" s="977">
        <v>411</v>
      </c>
      <c r="R74" s="971"/>
      <c r="S74" s="971"/>
      <c r="T74" s="971"/>
      <c r="U74" s="971"/>
      <c r="V74" s="971">
        <v>356</v>
      </c>
      <c r="W74" s="971"/>
      <c r="X74" s="971"/>
      <c r="Y74" s="971"/>
      <c r="Z74" s="971"/>
      <c r="AA74" s="971">
        <v>55</v>
      </c>
      <c r="AB74" s="971"/>
      <c r="AC74" s="971"/>
      <c r="AD74" s="971"/>
      <c r="AE74" s="971"/>
      <c r="AF74" s="971">
        <v>55</v>
      </c>
      <c r="AG74" s="971"/>
      <c r="AH74" s="971"/>
      <c r="AI74" s="971"/>
      <c r="AJ74" s="971"/>
      <c r="AK74" s="971">
        <v>57</v>
      </c>
      <c r="AL74" s="971"/>
      <c r="AM74" s="971"/>
      <c r="AN74" s="971"/>
      <c r="AO74" s="971"/>
      <c r="AP74" s="971" t="s">
        <v>548</v>
      </c>
      <c r="AQ74" s="971"/>
      <c r="AR74" s="971"/>
      <c r="AS74" s="971"/>
      <c r="AT74" s="971"/>
      <c r="AU74" s="971" t="s">
        <v>548</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t="s">
        <v>556</v>
      </c>
      <c r="C75" s="975"/>
      <c r="D75" s="975"/>
      <c r="E75" s="975"/>
      <c r="F75" s="975"/>
      <c r="G75" s="975"/>
      <c r="H75" s="975"/>
      <c r="I75" s="975"/>
      <c r="J75" s="975"/>
      <c r="K75" s="975"/>
      <c r="L75" s="975"/>
      <c r="M75" s="975"/>
      <c r="N75" s="975"/>
      <c r="O75" s="975"/>
      <c r="P75" s="976"/>
      <c r="Q75" s="978">
        <v>730</v>
      </c>
      <c r="R75" s="979"/>
      <c r="S75" s="979"/>
      <c r="T75" s="979"/>
      <c r="U75" s="980"/>
      <c r="V75" s="981">
        <v>678</v>
      </c>
      <c r="W75" s="979"/>
      <c r="X75" s="979"/>
      <c r="Y75" s="979"/>
      <c r="Z75" s="980"/>
      <c r="AA75" s="981">
        <v>52</v>
      </c>
      <c r="AB75" s="979"/>
      <c r="AC75" s="979"/>
      <c r="AD75" s="979"/>
      <c r="AE75" s="980"/>
      <c r="AF75" s="981">
        <v>52</v>
      </c>
      <c r="AG75" s="979"/>
      <c r="AH75" s="979"/>
      <c r="AI75" s="979"/>
      <c r="AJ75" s="980"/>
      <c r="AK75" s="981">
        <v>12</v>
      </c>
      <c r="AL75" s="979"/>
      <c r="AM75" s="979"/>
      <c r="AN75" s="979"/>
      <c r="AO75" s="980"/>
      <c r="AP75" s="981" t="s">
        <v>548</v>
      </c>
      <c r="AQ75" s="979"/>
      <c r="AR75" s="979"/>
      <c r="AS75" s="979"/>
      <c r="AT75" s="980"/>
      <c r="AU75" s="981" t="s">
        <v>548</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t="s">
        <v>557</v>
      </c>
      <c r="C76" s="975"/>
      <c r="D76" s="975"/>
      <c r="E76" s="975"/>
      <c r="F76" s="975"/>
      <c r="G76" s="975"/>
      <c r="H76" s="975"/>
      <c r="I76" s="975"/>
      <c r="J76" s="975"/>
      <c r="K76" s="975"/>
      <c r="L76" s="975"/>
      <c r="M76" s="975"/>
      <c r="N76" s="975"/>
      <c r="O76" s="975"/>
      <c r="P76" s="976"/>
      <c r="Q76" s="978">
        <v>179787</v>
      </c>
      <c r="R76" s="979"/>
      <c r="S76" s="979"/>
      <c r="T76" s="979"/>
      <c r="U76" s="980"/>
      <c r="V76" s="981">
        <v>174350</v>
      </c>
      <c r="W76" s="979"/>
      <c r="X76" s="979"/>
      <c r="Y76" s="979"/>
      <c r="Z76" s="980"/>
      <c r="AA76" s="981">
        <v>5437</v>
      </c>
      <c r="AB76" s="979"/>
      <c r="AC76" s="979"/>
      <c r="AD76" s="979"/>
      <c r="AE76" s="980"/>
      <c r="AF76" s="981">
        <v>5433</v>
      </c>
      <c r="AG76" s="979"/>
      <c r="AH76" s="979"/>
      <c r="AI76" s="979"/>
      <c r="AJ76" s="980"/>
      <c r="AK76" s="981">
        <v>2748</v>
      </c>
      <c r="AL76" s="979"/>
      <c r="AM76" s="979"/>
      <c r="AN76" s="979"/>
      <c r="AO76" s="980"/>
      <c r="AP76" s="981" t="s">
        <v>548</v>
      </c>
      <c r="AQ76" s="979"/>
      <c r="AR76" s="979"/>
      <c r="AS76" s="979"/>
      <c r="AT76" s="980"/>
      <c r="AU76" s="981" t="s">
        <v>548</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376</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6394</v>
      </c>
      <c r="AG88" s="959"/>
      <c r="AH88" s="959"/>
      <c r="AI88" s="959"/>
      <c r="AJ88" s="959"/>
      <c r="AK88" s="963"/>
      <c r="AL88" s="963"/>
      <c r="AM88" s="963"/>
      <c r="AN88" s="963"/>
      <c r="AO88" s="963"/>
      <c r="AP88" s="959">
        <v>7093</v>
      </c>
      <c r="AQ88" s="959"/>
      <c r="AR88" s="959"/>
      <c r="AS88" s="959"/>
      <c r="AT88" s="959"/>
      <c r="AU88" s="959">
        <v>612</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5</v>
      </c>
      <c r="CS102" s="953"/>
      <c r="CT102" s="953"/>
      <c r="CU102" s="953"/>
      <c r="CV102" s="954"/>
      <c r="CW102" s="952" t="s">
        <v>548</v>
      </c>
      <c r="CX102" s="953"/>
      <c r="CY102" s="953"/>
      <c r="CZ102" s="953"/>
      <c r="DA102" s="954"/>
      <c r="DB102" s="952">
        <v>110</v>
      </c>
      <c r="DC102" s="953"/>
      <c r="DD102" s="953"/>
      <c r="DE102" s="953"/>
      <c r="DF102" s="954"/>
      <c r="DG102" s="952" t="s">
        <v>548</v>
      </c>
      <c r="DH102" s="953"/>
      <c r="DI102" s="953"/>
      <c r="DJ102" s="953"/>
      <c r="DK102" s="954"/>
      <c r="DL102" s="952" t="s">
        <v>548</v>
      </c>
      <c r="DM102" s="953"/>
      <c r="DN102" s="953"/>
      <c r="DO102" s="953"/>
      <c r="DP102" s="954"/>
      <c r="DQ102" s="952" t="s">
        <v>548</v>
      </c>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293</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293</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293</v>
      </c>
      <c r="DR109" s="896"/>
      <c r="DS109" s="896"/>
      <c r="DT109" s="896"/>
      <c r="DU109" s="897"/>
      <c r="DV109" s="898" t="s">
        <v>412</v>
      </c>
      <c r="DW109" s="896"/>
      <c r="DX109" s="896"/>
      <c r="DY109" s="896"/>
      <c r="DZ109" s="929"/>
    </row>
    <row r="110" spans="1:131" s="218" customFormat="1" ht="26.25" customHeight="1" x14ac:dyDescent="0.2">
      <c r="A110" s="807" t="s">
        <v>414</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613665</v>
      </c>
      <c r="AB110" s="889"/>
      <c r="AC110" s="889"/>
      <c r="AD110" s="889"/>
      <c r="AE110" s="890"/>
      <c r="AF110" s="891">
        <v>600073</v>
      </c>
      <c r="AG110" s="889"/>
      <c r="AH110" s="889"/>
      <c r="AI110" s="889"/>
      <c r="AJ110" s="890"/>
      <c r="AK110" s="891">
        <v>598560</v>
      </c>
      <c r="AL110" s="889"/>
      <c r="AM110" s="889"/>
      <c r="AN110" s="889"/>
      <c r="AO110" s="890"/>
      <c r="AP110" s="892">
        <v>17.7</v>
      </c>
      <c r="AQ110" s="893"/>
      <c r="AR110" s="893"/>
      <c r="AS110" s="893"/>
      <c r="AT110" s="894"/>
      <c r="AU110" s="930" t="s">
        <v>69</v>
      </c>
      <c r="AV110" s="931"/>
      <c r="AW110" s="931"/>
      <c r="AX110" s="931"/>
      <c r="AY110" s="931"/>
      <c r="AZ110" s="860" t="s">
        <v>415</v>
      </c>
      <c r="BA110" s="808"/>
      <c r="BB110" s="808"/>
      <c r="BC110" s="808"/>
      <c r="BD110" s="808"/>
      <c r="BE110" s="808"/>
      <c r="BF110" s="808"/>
      <c r="BG110" s="808"/>
      <c r="BH110" s="808"/>
      <c r="BI110" s="808"/>
      <c r="BJ110" s="808"/>
      <c r="BK110" s="808"/>
      <c r="BL110" s="808"/>
      <c r="BM110" s="808"/>
      <c r="BN110" s="808"/>
      <c r="BO110" s="808"/>
      <c r="BP110" s="809"/>
      <c r="BQ110" s="861">
        <v>7306093</v>
      </c>
      <c r="BR110" s="842"/>
      <c r="BS110" s="842"/>
      <c r="BT110" s="842"/>
      <c r="BU110" s="842"/>
      <c r="BV110" s="842">
        <v>7392133</v>
      </c>
      <c r="BW110" s="842"/>
      <c r="BX110" s="842"/>
      <c r="BY110" s="842"/>
      <c r="BZ110" s="842"/>
      <c r="CA110" s="842">
        <v>7592017</v>
      </c>
      <c r="CB110" s="842"/>
      <c r="CC110" s="842"/>
      <c r="CD110" s="842"/>
      <c r="CE110" s="842"/>
      <c r="CF110" s="866">
        <v>224.9</v>
      </c>
      <c r="CG110" s="867"/>
      <c r="CH110" s="867"/>
      <c r="CI110" s="867"/>
      <c r="CJ110" s="867"/>
      <c r="CK110" s="926" t="s">
        <v>416</v>
      </c>
      <c r="CL110" s="819"/>
      <c r="CM110" s="860" t="s">
        <v>417</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419</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423</v>
      </c>
      <c r="BA112" s="752"/>
      <c r="BB112" s="752"/>
      <c r="BC112" s="752"/>
      <c r="BD112" s="752"/>
      <c r="BE112" s="752"/>
      <c r="BF112" s="752"/>
      <c r="BG112" s="752"/>
      <c r="BH112" s="752"/>
      <c r="BI112" s="752"/>
      <c r="BJ112" s="752"/>
      <c r="BK112" s="752"/>
      <c r="BL112" s="752"/>
      <c r="BM112" s="752"/>
      <c r="BN112" s="752"/>
      <c r="BO112" s="752"/>
      <c r="BP112" s="753"/>
      <c r="BQ112" s="816">
        <v>2224119</v>
      </c>
      <c r="BR112" s="817"/>
      <c r="BS112" s="817"/>
      <c r="BT112" s="817"/>
      <c r="BU112" s="817"/>
      <c r="BV112" s="817">
        <v>2106894</v>
      </c>
      <c r="BW112" s="817"/>
      <c r="BX112" s="817"/>
      <c r="BY112" s="817"/>
      <c r="BZ112" s="817"/>
      <c r="CA112" s="817">
        <v>1865649</v>
      </c>
      <c r="CB112" s="817"/>
      <c r="CC112" s="817"/>
      <c r="CD112" s="817"/>
      <c r="CE112" s="817"/>
      <c r="CF112" s="875">
        <v>55.3</v>
      </c>
      <c r="CG112" s="876"/>
      <c r="CH112" s="876"/>
      <c r="CI112" s="876"/>
      <c r="CJ112" s="876"/>
      <c r="CK112" s="927"/>
      <c r="CL112" s="821"/>
      <c r="CM112" s="815"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187024</v>
      </c>
      <c r="AB113" s="919"/>
      <c r="AC113" s="919"/>
      <c r="AD113" s="919"/>
      <c r="AE113" s="920"/>
      <c r="AF113" s="921">
        <v>184128</v>
      </c>
      <c r="AG113" s="919"/>
      <c r="AH113" s="919"/>
      <c r="AI113" s="919"/>
      <c r="AJ113" s="920"/>
      <c r="AK113" s="921">
        <v>187705</v>
      </c>
      <c r="AL113" s="919"/>
      <c r="AM113" s="919"/>
      <c r="AN113" s="919"/>
      <c r="AO113" s="920"/>
      <c r="AP113" s="922">
        <v>5.6</v>
      </c>
      <c r="AQ113" s="923"/>
      <c r="AR113" s="923"/>
      <c r="AS113" s="923"/>
      <c r="AT113" s="924"/>
      <c r="AU113" s="932"/>
      <c r="AV113" s="933"/>
      <c r="AW113" s="933"/>
      <c r="AX113" s="933"/>
      <c r="AY113" s="933"/>
      <c r="AZ113" s="815" t="s">
        <v>426</v>
      </c>
      <c r="BA113" s="752"/>
      <c r="BB113" s="752"/>
      <c r="BC113" s="752"/>
      <c r="BD113" s="752"/>
      <c r="BE113" s="752"/>
      <c r="BF113" s="752"/>
      <c r="BG113" s="752"/>
      <c r="BH113" s="752"/>
      <c r="BI113" s="752"/>
      <c r="BJ113" s="752"/>
      <c r="BK113" s="752"/>
      <c r="BL113" s="752"/>
      <c r="BM113" s="752"/>
      <c r="BN113" s="752"/>
      <c r="BO113" s="752"/>
      <c r="BP113" s="753"/>
      <c r="BQ113" s="816">
        <v>650079</v>
      </c>
      <c r="BR113" s="817"/>
      <c r="BS113" s="817"/>
      <c r="BT113" s="817"/>
      <c r="BU113" s="817"/>
      <c r="BV113" s="817">
        <v>582198</v>
      </c>
      <c r="BW113" s="817"/>
      <c r="BX113" s="817"/>
      <c r="BY113" s="817"/>
      <c r="BZ113" s="817"/>
      <c r="CA113" s="817">
        <v>611801</v>
      </c>
      <c r="CB113" s="817"/>
      <c r="CC113" s="817"/>
      <c r="CD113" s="817"/>
      <c r="CE113" s="817"/>
      <c r="CF113" s="875">
        <v>18.100000000000001</v>
      </c>
      <c r="CG113" s="876"/>
      <c r="CH113" s="876"/>
      <c r="CI113" s="876"/>
      <c r="CJ113" s="876"/>
      <c r="CK113" s="927"/>
      <c r="CL113" s="821"/>
      <c r="CM113" s="815"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75480</v>
      </c>
      <c r="AB114" s="780"/>
      <c r="AC114" s="780"/>
      <c r="AD114" s="780"/>
      <c r="AE114" s="781"/>
      <c r="AF114" s="782">
        <v>79746</v>
      </c>
      <c r="AG114" s="780"/>
      <c r="AH114" s="780"/>
      <c r="AI114" s="780"/>
      <c r="AJ114" s="781"/>
      <c r="AK114" s="782">
        <v>71374</v>
      </c>
      <c r="AL114" s="780"/>
      <c r="AM114" s="780"/>
      <c r="AN114" s="780"/>
      <c r="AO114" s="781"/>
      <c r="AP114" s="824">
        <v>2.1</v>
      </c>
      <c r="AQ114" s="825"/>
      <c r="AR114" s="825"/>
      <c r="AS114" s="825"/>
      <c r="AT114" s="826"/>
      <c r="AU114" s="932"/>
      <c r="AV114" s="933"/>
      <c r="AW114" s="933"/>
      <c r="AX114" s="933"/>
      <c r="AY114" s="933"/>
      <c r="AZ114" s="815" t="s">
        <v>429</v>
      </c>
      <c r="BA114" s="752"/>
      <c r="BB114" s="752"/>
      <c r="BC114" s="752"/>
      <c r="BD114" s="752"/>
      <c r="BE114" s="752"/>
      <c r="BF114" s="752"/>
      <c r="BG114" s="752"/>
      <c r="BH114" s="752"/>
      <c r="BI114" s="752"/>
      <c r="BJ114" s="752"/>
      <c r="BK114" s="752"/>
      <c r="BL114" s="752"/>
      <c r="BM114" s="752"/>
      <c r="BN114" s="752"/>
      <c r="BO114" s="752"/>
      <c r="BP114" s="753"/>
      <c r="BQ114" s="816">
        <v>362465</v>
      </c>
      <c r="BR114" s="817"/>
      <c r="BS114" s="817"/>
      <c r="BT114" s="817"/>
      <c r="BU114" s="817"/>
      <c r="BV114" s="817">
        <v>678239</v>
      </c>
      <c r="BW114" s="817"/>
      <c r="BX114" s="817"/>
      <c r="BY114" s="817"/>
      <c r="BZ114" s="817"/>
      <c r="CA114" s="817">
        <v>690159</v>
      </c>
      <c r="CB114" s="817"/>
      <c r="CC114" s="817"/>
      <c r="CD114" s="817"/>
      <c r="CE114" s="817"/>
      <c r="CF114" s="875">
        <v>20.399999999999999</v>
      </c>
      <c r="CG114" s="876"/>
      <c r="CH114" s="876"/>
      <c r="CI114" s="876"/>
      <c r="CJ114" s="876"/>
      <c r="CK114" s="927"/>
      <c r="CL114" s="821"/>
      <c r="CM114" s="815"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432</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176</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876169</v>
      </c>
      <c r="AB117" s="903"/>
      <c r="AC117" s="903"/>
      <c r="AD117" s="903"/>
      <c r="AE117" s="904"/>
      <c r="AF117" s="905">
        <v>863947</v>
      </c>
      <c r="AG117" s="903"/>
      <c r="AH117" s="903"/>
      <c r="AI117" s="903"/>
      <c r="AJ117" s="904"/>
      <c r="AK117" s="905">
        <v>857639</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293</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416</v>
      </c>
      <c r="B119" s="819"/>
      <c r="C119" s="860" t="s">
        <v>417</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176</v>
      </c>
      <c r="BA119" s="239"/>
      <c r="BB119" s="239"/>
      <c r="BC119" s="239"/>
      <c r="BD119" s="239"/>
      <c r="BE119" s="239"/>
      <c r="BF119" s="239"/>
      <c r="BG119" s="239"/>
      <c r="BH119" s="239"/>
      <c r="BI119" s="239"/>
      <c r="BJ119" s="239"/>
      <c r="BK119" s="239"/>
      <c r="BL119" s="239"/>
      <c r="BM119" s="239"/>
      <c r="BN119" s="239"/>
      <c r="BO119" s="877" t="s">
        <v>442</v>
      </c>
      <c r="BP119" s="878"/>
      <c r="BQ119" s="879">
        <v>10542756</v>
      </c>
      <c r="BR119" s="845"/>
      <c r="BS119" s="845"/>
      <c r="BT119" s="845"/>
      <c r="BU119" s="845"/>
      <c r="BV119" s="845">
        <v>10759464</v>
      </c>
      <c r="BW119" s="845"/>
      <c r="BX119" s="845"/>
      <c r="BY119" s="845"/>
      <c r="BZ119" s="845"/>
      <c r="CA119" s="845">
        <v>10759626</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5"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444</v>
      </c>
      <c r="AV120" s="881"/>
      <c r="AW120" s="881"/>
      <c r="AX120" s="881"/>
      <c r="AY120" s="882"/>
      <c r="AZ120" s="860" t="s">
        <v>445</v>
      </c>
      <c r="BA120" s="808"/>
      <c r="BB120" s="808"/>
      <c r="BC120" s="808"/>
      <c r="BD120" s="808"/>
      <c r="BE120" s="808"/>
      <c r="BF120" s="808"/>
      <c r="BG120" s="808"/>
      <c r="BH120" s="808"/>
      <c r="BI120" s="808"/>
      <c r="BJ120" s="808"/>
      <c r="BK120" s="808"/>
      <c r="BL120" s="808"/>
      <c r="BM120" s="808"/>
      <c r="BN120" s="808"/>
      <c r="BO120" s="808"/>
      <c r="BP120" s="809"/>
      <c r="BQ120" s="861">
        <v>2333435</v>
      </c>
      <c r="BR120" s="842"/>
      <c r="BS120" s="842"/>
      <c r="BT120" s="842"/>
      <c r="BU120" s="842"/>
      <c r="BV120" s="842">
        <v>2557807</v>
      </c>
      <c r="BW120" s="842"/>
      <c r="BX120" s="842"/>
      <c r="BY120" s="842"/>
      <c r="BZ120" s="842"/>
      <c r="CA120" s="842">
        <v>2960201</v>
      </c>
      <c r="CB120" s="842"/>
      <c r="CC120" s="842"/>
      <c r="CD120" s="842"/>
      <c r="CE120" s="842"/>
      <c r="CF120" s="866">
        <v>87.7</v>
      </c>
      <c r="CG120" s="867"/>
      <c r="CH120" s="867"/>
      <c r="CI120" s="867"/>
      <c r="CJ120" s="867"/>
      <c r="CK120" s="868" t="s">
        <v>446</v>
      </c>
      <c r="CL120" s="852"/>
      <c r="CM120" s="852"/>
      <c r="CN120" s="852"/>
      <c r="CO120" s="853"/>
      <c r="CP120" s="872" t="s">
        <v>391</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1857039</v>
      </c>
      <c r="DR120" s="842"/>
      <c r="DS120" s="842"/>
      <c r="DT120" s="842"/>
      <c r="DU120" s="842"/>
      <c r="DV120" s="843">
        <v>55</v>
      </c>
      <c r="DW120" s="843"/>
      <c r="DX120" s="843"/>
      <c r="DY120" s="843"/>
      <c r="DZ120" s="844"/>
    </row>
    <row r="121" spans="1:130" s="218" customFormat="1" ht="26.25" customHeight="1" x14ac:dyDescent="0.2">
      <c r="A121" s="820"/>
      <c r="B121" s="821"/>
      <c r="C121" s="863" t="s">
        <v>447</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448</v>
      </c>
      <c r="BA121" s="752"/>
      <c r="BB121" s="752"/>
      <c r="BC121" s="752"/>
      <c r="BD121" s="752"/>
      <c r="BE121" s="752"/>
      <c r="BF121" s="752"/>
      <c r="BG121" s="752"/>
      <c r="BH121" s="752"/>
      <c r="BI121" s="752"/>
      <c r="BJ121" s="752"/>
      <c r="BK121" s="752"/>
      <c r="BL121" s="752"/>
      <c r="BM121" s="752"/>
      <c r="BN121" s="752"/>
      <c r="BO121" s="752"/>
      <c r="BP121" s="753"/>
      <c r="BQ121" s="816">
        <v>54575</v>
      </c>
      <c r="BR121" s="817"/>
      <c r="BS121" s="817"/>
      <c r="BT121" s="817"/>
      <c r="BU121" s="817"/>
      <c r="BV121" s="817">
        <v>1892</v>
      </c>
      <c r="BW121" s="817"/>
      <c r="BX121" s="817"/>
      <c r="BY121" s="817"/>
      <c r="BZ121" s="817"/>
      <c r="CA121" s="817">
        <v>1866</v>
      </c>
      <c r="CB121" s="817"/>
      <c r="CC121" s="817"/>
      <c r="CD121" s="817"/>
      <c r="CE121" s="817"/>
      <c r="CF121" s="875">
        <v>0.1</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v>7810</v>
      </c>
      <c r="DR121" s="817"/>
      <c r="DS121" s="817"/>
      <c r="DT121" s="817"/>
      <c r="DU121" s="817"/>
      <c r="DV121" s="794">
        <v>0.2</v>
      </c>
      <c r="DW121" s="794"/>
      <c r="DX121" s="794"/>
      <c r="DY121" s="794"/>
      <c r="DZ121" s="795"/>
    </row>
    <row r="122" spans="1:130" s="218" customFormat="1" ht="26.25" customHeight="1" x14ac:dyDescent="0.2">
      <c r="A122" s="820"/>
      <c r="B122" s="821"/>
      <c r="C122" s="815"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449</v>
      </c>
      <c r="BA122" s="839"/>
      <c r="BB122" s="839"/>
      <c r="BC122" s="839"/>
      <c r="BD122" s="839"/>
      <c r="BE122" s="839"/>
      <c r="BF122" s="839"/>
      <c r="BG122" s="839"/>
      <c r="BH122" s="839"/>
      <c r="BI122" s="839"/>
      <c r="BJ122" s="839"/>
      <c r="BK122" s="839"/>
      <c r="BL122" s="839"/>
      <c r="BM122" s="839"/>
      <c r="BN122" s="839"/>
      <c r="BO122" s="839"/>
      <c r="BP122" s="840"/>
      <c r="BQ122" s="879">
        <v>5603104</v>
      </c>
      <c r="BR122" s="845"/>
      <c r="BS122" s="845"/>
      <c r="BT122" s="845"/>
      <c r="BU122" s="845"/>
      <c r="BV122" s="845">
        <v>5389312</v>
      </c>
      <c r="BW122" s="845"/>
      <c r="BX122" s="845"/>
      <c r="BY122" s="845"/>
      <c r="BZ122" s="845"/>
      <c r="CA122" s="845">
        <v>5721253</v>
      </c>
      <c r="CB122" s="845"/>
      <c r="CC122" s="845"/>
      <c r="CD122" s="845"/>
      <c r="CE122" s="845"/>
      <c r="CF122" s="846">
        <v>169.5</v>
      </c>
      <c r="CG122" s="847"/>
      <c r="CH122" s="847"/>
      <c r="CI122" s="847"/>
      <c r="CJ122" s="847"/>
      <c r="CK122" s="869"/>
      <c r="CL122" s="855"/>
      <c r="CM122" s="855"/>
      <c r="CN122" s="855"/>
      <c r="CO122" s="856"/>
      <c r="CP122" s="835" t="s">
        <v>394</v>
      </c>
      <c r="CQ122" s="836"/>
      <c r="CR122" s="836"/>
      <c r="CS122" s="836"/>
      <c r="CT122" s="836"/>
      <c r="CU122" s="836"/>
      <c r="CV122" s="836"/>
      <c r="CW122" s="836"/>
      <c r="CX122" s="836"/>
      <c r="CY122" s="836"/>
      <c r="CZ122" s="836"/>
      <c r="DA122" s="836"/>
      <c r="DB122" s="836"/>
      <c r="DC122" s="836"/>
      <c r="DD122" s="836"/>
      <c r="DE122" s="836"/>
      <c r="DF122" s="837"/>
      <c r="DG122" s="816">
        <v>100</v>
      </c>
      <c r="DH122" s="817"/>
      <c r="DI122" s="817"/>
      <c r="DJ122" s="817"/>
      <c r="DK122" s="817"/>
      <c r="DL122" s="817">
        <v>54</v>
      </c>
      <c r="DM122" s="817"/>
      <c r="DN122" s="817"/>
      <c r="DO122" s="817"/>
      <c r="DP122" s="817"/>
      <c r="DQ122" s="817">
        <v>800</v>
      </c>
      <c r="DR122" s="817"/>
      <c r="DS122" s="817"/>
      <c r="DT122" s="817"/>
      <c r="DU122" s="817"/>
      <c r="DV122" s="794">
        <v>0</v>
      </c>
      <c r="DW122" s="794"/>
      <c r="DX122" s="794"/>
      <c r="DY122" s="794"/>
      <c r="DZ122" s="795"/>
    </row>
    <row r="123" spans="1:130" s="218" customFormat="1" ht="26.25" customHeight="1" x14ac:dyDescent="0.2">
      <c r="A123" s="820"/>
      <c r="B123" s="821"/>
      <c r="C123" s="815"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176</v>
      </c>
      <c r="BA123" s="239"/>
      <c r="BB123" s="239"/>
      <c r="BC123" s="239"/>
      <c r="BD123" s="239"/>
      <c r="BE123" s="239"/>
      <c r="BF123" s="239"/>
      <c r="BG123" s="239"/>
      <c r="BH123" s="239"/>
      <c r="BI123" s="239"/>
      <c r="BJ123" s="239"/>
      <c r="BK123" s="239"/>
      <c r="BL123" s="239"/>
      <c r="BM123" s="239"/>
      <c r="BN123" s="239"/>
      <c r="BO123" s="877" t="s">
        <v>450</v>
      </c>
      <c r="BP123" s="878"/>
      <c r="BQ123" s="832">
        <v>7991114</v>
      </c>
      <c r="BR123" s="833"/>
      <c r="BS123" s="833"/>
      <c r="BT123" s="833"/>
      <c r="BU123" s="833"/>
      <c r="BV123" s="833">
        <v>7949011</v>
      </c>
      <c r="BW123" s="833"/>
      <c r="BX123" s="833"/>
      <c r="BY123" s="833"/>
      <c r="BZ123" s="833"/>
      <c r="CA123" s="833">
        <v>8683320</v>
      </c>
      <c r="CB123" s="833"/>
      <c r="CC123" s="833"/>
      <c r="CD123" s="833"/>
      <c r="CE123" s="833"/>
      <c r="CF123" s="748"/>
      <c r="CG123" s="749"/>
      <c r="CH123" s="749"/>
      <c r="CI123" s="749"/>
      <c r="CJ123" s="834"/>
      <c r="CK123" s="869"/>
      <c r="CL123" s="855"/>
      <c r="CM123" s="855"/>
      <c r="CN123" s="855"/>
      <c r="CO123" s="856"/>
      <c r="CP123" s="835" t="s">
        <v>389</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5">
      <c r="A124" s="820"/>
      <c r="B124" s="821"/>
      <c r="C124" s="815"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76.2</v>
      </c>
      <c r="BR124" s="831"/>
      <c r="BS124" s="831"/>
      <c r="BT124" s="831"/>
      <c r="BU124" s="831"/>
      <c r="BV124" s="831">
        <v>84</v>
      </c>
      <c r="BW124" s="831"/>
      <c r="BX124" s="831"/>
      <c r="BY124" s="831"/>
      <c r="BZ124" s="831"/>
      <c r="CA124" s="831">
        <v>61.5</v>
      </c>
      <c r="CB124" s="831"/>
      <c r="CC124" s="831"/>
      <c r="CD124" s="831"/>
      <c r="CE124" s="831"/>
      <c r="CF124" s="726"/>
      <c r="CG124" s="727"/>
      <c r="CH124" s="727"/>
      <c r="CI124" s="727"/>
      <c r="CJ124" s="862"/>
      <c r="CK124" s="870"/>
      <c r="CL124" s="870"/>
      <c r="CM124" s="870"/>
      <c r="CN124" s="870"/>
      <c r="CO124" s="871"/>
      <c r="CP124" s="835" t="s">
        <v>452</v>
      </c>
      <c r="CQ124" s="836"/>
      <c r="CR124" s="836"/>
      <c r="CS124" s="836"/>
      <c r="CT124" s="836"/>
      <c r="CU124" s="836"/>
      <c r="CV124" s="836"/>
      <c r="CW124" s="836"/>
      <c r="CX124" s="836"/>
      <c r="CY124" s="836"/>
      <c r="CZ124" s="836"/>
      <c r="DA124" s="836"/>
      <c r="DB124" s="836"/>
      <c r="DC124" s="836"/>
      <c r="DD124" s="836"/>
      <c r="DE124" s="836"/>
      <c r="DF124" s="837"/>
      <c r="DG124" s="763">
        <v>2224019</v>
      </c>
      <c r="DH124" s="764"/>
      <c r="DI124" s="764"/>
      <c r="DJ124" s="764"/>
      <c r="DK124" s="765"/>
      <c r="DL124" s="766">
        <v>2106840</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5"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453</v>
      </c>
      <c r="CL125" s="852"/>
      <c r="CM125" s="852"/>
      <c r="CN125" s="852"/>
      <c r="CO125" s="853"/>
      <c r="CP125" s="860" t="s">
        <v>454</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455</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456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457</v>
      </c>
      <c r="AY127" s="812"/>
      <c r="AZ127" s="812"/>
      <c r="BA127" s="812"/>
      <c r="BB127" s="812"/>
      <c r="BC127" s="812"/>
      <c r="BD127" s="812"/>
      <c r="BE127" s="813"/>
      <c r="BF127" s="811" t="s">
        <v>458</v>
      </c>
      <c r="BG127" s="812"/>
      <c r="BH127" s="812"/>
      <c r="BI127" s="812"/>
      <c r="BJ127" s="812"/>
      <c r="BK127" s="812"/>
      <c r="BL127" s="813"/>
      <c r="BM127" s="811" t="s">
        <v>459</v>
      </c>
      <c r="BN127" s="812"/>
      <c r="BO127" s="812"/>
      <c r="BP127" s="812"/>
      <c r="BQ127" s="812"/>
      <c r="BR127" s="812"/>
      <c r="BS127" s="813"/>
      <c r="BT127" s="811" t="s">
        <v>460</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461</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462</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463</v>
      </c>
      <c r="X128" s="798"/>
      <c r="Y128" s="798"/>
      <c r="Z128" s="799"/>
      <c r="AA128" s="800">
        <v>246</v>
      </c>
      <c r="AB128" s="801"/>
      <c r="AC128" s="801"/>
      <c r="AD128" s="801"/>
      <c r="AE128" s="802"/>
      <c r="AF128" s="803">
        <v>252</v>
      </c>
      <c r="AG128" s="801"/>
      <c r="AH128" s="801"/>
      <c r="AI128" s="801"/>
      <c r="AJ128" s="802"/>
      <c r="AK128" s="803">
        <v>7505</v>
      </c>
      <c r="AL128" s="801"/>
      <c r="AM128" s="801"/>
      <c r="AN128" s="801"/>
      <c r="AO128" s="802"/>
      <c r="AP128" s="804"/>
      <c r="AQ128" s="805"/>
      <c r="AR128" s="805"/>
      <c r="AS128" s="805"/>
      <c r="AT128" s="806"/>
      <c r="AU128" s="220"/>
      <c r="AV128" s="220"/>
      <c r="AW128" s="220"/>
      <c r="AX128" s="807" t="s">
        <v>464</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465</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466</v>
      </c>
      <c r="X129" s="777"/>
      <c r="Y129" s="777"/>
      <c r="Z129" s="778"/>
      <c r="AA129" s="779">
        <v>3771661</v>
      </c>
      <c r="AB129" s="780"/>
      <c r="AC129" s="780"/>
      <c r="AD129" s="780"/>
      <c r="AE129" s="781"/>
      <c r="AF129" s="782">
        <v>3797171</v>
      </c>
      <c r="AG129" s="780"/>
      <c r="AH129" s="780"/>
      <c r="AI129" s="780"/>
      <c r="AJ129" s="781"/>
      <c r="AK129" s="782">
        <v>3845478</v>
      </c>
      <c r="AL129" s="780"/>
      <c r="AM129" s="780"/>
      <c r="AN129" s="780"/>
      <c r="AO129" s="781"/>
      <c r="AP129" s="783"/>
      <c r="AQ129" s="784"/>
      <c r="AR129" s="784"/>
      <c r="AS129" s="784"/>
      <c r="AT129" s="785"/>
      <c r="AU129" s="221"/>
      <c r="AV129" s="221"/>
      <c r="AW129" s="221"/>
      <c r="AX129" s="751" t="s">
        <v>467</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469</v>
      </c>
      <c r="X130" s="777"/>
      <c r="Y130" s="777"/>
      <c r="Z130" s="778"/>
      <c r="AA130" s="779">
        <v>425709</v>
      </c>
      <c r="AB130" s="780"/>
      <c r="AC130" s="780"/>
      <c r="AD130" s="780"/>
      <c r="AE130" s="781"/>
      <c r="AF130" s="782">
        <v>453074</v>
      </c>
      <c r="AG130" s="780"/>
      <c r="AH130" s="780"/>
      <c r="AI130" s="780"/>
      <c r="AJ130" s="781"/>
      <c r="AK130" s="782">
        <v>470046</v>
      </c>
      <c r="AL130" s="780"/>
      <c r="AM130" s="780"/>
      <c r="AN130" s="780"/>
      <c r="AO130" s="781"/>
      <c r="AP130" s="783"/>
      <c r="AQ130" s="784"/>
      <c r="AR130" s="784"/>
      <c r="AS130" s="784"/>
      <c r="AT130" s="785"/>
      <c r="AU130" s="221"/>
      <c r="AV130" s="221"/>
      <c r="AW130" s="221"/>
      <c r="AX130" s="751" t="s">
        <v>470</v>
      </c>
      <c r="AY130" s="752"/>
      <c r="AZ130" s="752"/>
      <c r="BA130" s="752"/>
      <c r="BB130" s="752"/>
      <c r="BC130" s="752"/>
      <c r="BD130" s="752"/>
      <c r="BE130" s="753"/>
      <c r="BF130" s="754">
        <v>12.3</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471</v>
      </c>
      <c r="X131" s="761"/>
      <c r="Y131" s="761"/>
      <c r="Z131" s="762"/>
      <c r="AA131" s="763">
        <v>3345952</v>
      </c>
      <c r="AB131" s="764"/>
      <c r="AC131" s="764"/>
      <c r="AD131" s="764"/>
      <c r="AE131" s="765"/>
      <c r="AF131" s="766">
        <v>3344097</v>
      </c>
      <c r="AG131" s="764"/>
      <c r="AH131" s="764"/>
      <c r="AI131" s="764"/>
      <c r="AJ131" s="765"/>
      <c r="AK131" s="766">
        <v>3375432</v>
      </c>
      <c r="AL131" s="764"/>
      <c r="AM131" s="764"/>
      <c r="AN131" s="764"/>
      <c r="AO131" s="765"/>
      <c r="AP131" s="767"/>
      <c r="AQ131" s="768"/>
      <c r="AR131" s="768"/>
      <c r="AS131" s="768"/>
      <c r="AT131" s="769"/>
      <c r="AU131" s="221"/>
      <c r="AV131" s="221"/>
      <c r="AW131" s="221"/>
      <c r="AX131" s="729" t="s">
        <v>472</v>
      </c>
      <c r="AY131" s="730"/>
      <c r="AZ131" s="730"/>
      <c r="BA131" s="730"/>
      <c r="BB131" s="730"/>
      <c r="BC131" s="730"/>
      <c r="BD131" s="730"/>
      <c r="BE131" s="731"/>
      <c r="BF131" s="732">
        <v>61.5</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473</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474</v>
      </c>
      <c r="W132" s="742"/>
      <c r="X132" s="742"/>
      <c r="Y132" s="742"/>
      <c r="Z132" s="743"/>
      <c r="AA132" s="744">
        <v>13.45548292</v>
      </c>
      <c r="AB132" s="745"/>
      <c r="AC132" s="745"/>
      <c r="AD132" s="745"/>
      <c r="AE132" s="746"/>
      <c r="AF132" s="747">
        <v>12.27897995</v>
      </c>
      <c r="AG132" s="745"/>
      <c r="AH132" s="745"/>
      <c r="AI132" s="745"/>
      <c r="AJ132" s="746"/>
      <c r="AK132" s="747">
        <v>11.26042533</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475</v>
      </c>
      <c r="W133" s="721"/>
      <c r="X133" s="721"/>
      <c r="Y133" s="721"/>
      <c r="Z133" s="722"/>
      <c r="AA133" s="723">
        <v>13.1</v>
      </c>
      <c r="AB133" s="724"/>
      <c r="AC133" s="724"/>
      <c r="AD133" s="724"/>
      <c r="AE133" s="725"/>
      <c r="AF133" s="723">
        <v>12.6</v>
      </c>
      <c r="AG133" s="724"/>
      <c r="AH133" s="724"/>
      <c r="AI133" s="724"/>
      <c r="AJ133" s="725"/>
      <c r="AK133" s="723">
        <v>12.3</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M/dONf6YFWoVBAGb0yzkoB7QPYFwbmvlwr/jfFzBfrLjER54p08DGKepN2olPXug960iL+4s5kyFqjmPo+blQw==" saltValue="TkZ7Q0TXR5PrmeHQcVYnO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DJ77" sqref="DJ77"/>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476</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3Sh/5IWz46TLHH1U8iCOEljJx1mekQhK44h7TbJuepBXjZwXWBJ/ECOdFqclFVF5hFpaNG5CdBb9l707ne736Q==" saltValue="niwJ8bWbfzHpetfIxpQjY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L+tSz98zfy/PQYyfelnwInMHAH/TKzlhsawL3IyVqIdYjvXRHhfb2QLqzTtCJcQKkn2nZ7YsX+qRySdFaArmQ==" saltValue="4lIqhKeXKUYhwm3uGrpsMw=="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479</v>
      </c>
      <c r="AP7" s="260"/>
      <c r="AQ7" s="261" t="s">
        <v>480</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481</v>
      </c>
      <c r="AQ8" s="267" t="s">
        <v>482</v>
      </c>
      <c r="AR8" s="268" t="s">
        <v>483</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484</v>
      </c>
      <c r="AL9" s="1131"/>
      <c r="AM9" s="1131"/>
      <c r="AN9" s="1132"/>
      <c r="AO9" s="269">
        <v>1190948</v>
      </c>
      <c r="AP9" s="269">
        <v>144691</v>
      </c>
      <c r="AQ9" s="270">
        <v>186275</v>
      </c>
      <c r="AR9" s="271">
        <v>-22.3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485</v>
      </c>
      <c r="AL10" s="1131"/>
      <c r="AM10" s="1131"/>
      <c r="AN10" s="1132"/>
      <c r="AO10" s="272">
        <v>183433</v>
      </c>
      <c r="AP10" s="272">
        <v>22286</v>
      </c>
      <c r="AQ10" s="273">
        <v>28060</v>
      </c>
      <c r="AR10" s="274">
        <v>-20.6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486</v>
      </c>
      <c r="AL11" s="1131"/>
      <c r="AM11" s="1131"/>
      <c r="AN11" s="1132"/>
      <c r="AO11" s="272">
        <v>19949</v>
      </c>
      <c r="AP11" s="272">
        <v>2424</v>
      </c>
      <c r="AQ11" s="273">
        <v>7123</v>
      </c>
      <c r="AR11" s="274">
        <v>-66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487</v>
      </c>
      <c r="AL12" s="1131"/>
      <c r="AM12" s="1131"/>
      <c r="AN12" s="1132"/>
      <c r="AO12" s="272" t="s">
        <v>488</v>
      </c>
      <c r="AP12" s="272" t="s">
        <v>488</v>
      </c>
      <c r="AQ12" s="273">
        <v>57</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489</v>
      </c>
      <c r="AL13" s="1131"/>
      <c r="AM13" s="1131"/>
      <c r="AN13" s="1132"/>
      <c r="AO13" s="272">
        <v>55893</v>
      </c>
      <c r="AP13" s="272">
        <v>6791</v>
      </c>
      <c r="AQ13" s="273">
        <v>6435</v>
      </c>
      <c r="AR13" s="274">
        <v>5.5</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490</v>
      </c>
      <c r="AL14" s="1131"/>
      <c r="AM14" s="1131"/>
      <c r="AN14" s="1132"/>
      <c r="AO14" s="272" t="s">
        <v>488</v>
      </c>
      <c r="AP14" s="272" t="s">
        <v>488</v>
      </c>
      <c r="AQ14" s="273">
        <v>3786</v>
      </c>
      <c r="AR14" s="274" t="s">
        <v>488</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491</v>
      </c>
      <c r="AL15" s="1134"/>
      <c r="AM15" s="1134"/>
      <c r="AN15" s="1135"/>
      <c r="AO15" s="272">
        <v>-72093</v>
      </c>
      <c r="AP15" s="272">
        <v>-8759</v>
      </c>
      <c r="AQ15" s="273">
        <v>-9323</v>
      </c>
      <c r="AR15" s="274">
        <v>-6</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176</v>
      </c>
      <c r="AL16" s="1134"/>
      <c r="AM16" s="1134"/>
      <c r="AN16" s="1135"/>
      <c r="AO16" s="272">
        <v>1378130</v>
      </c>
      <c r="AP16" s="272">
        <v>167432</v>
      </c>
      <c r="AQ16" s="273">
        <v>222412</v>
      </c>
      <c r="AR16" s="274">
        <v>-24.7</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496</v>
      </c>
      <c r="AL21" s="1137"/>
      <c r="AM21" s="1137"/>
      <c r="AN21" s="1138"/>
      <c r="AO21" s="285">
        <v>14.46</v>
      </c>
      <c r="AP21" s="286">
        <v>17.59</v>
      </c>
      <c r="AQ21" s="287">
        <v>-3.13</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497</v>
      </c>
      <c r="AL22" s="1137"/>
      <c r="AM22" s="1137"/>
      <c r="AN22" s="1138"/>
      <c r="AO22" s="290">
        <v>90</v>
      </c>
      <c r="AP22" s="291">
        <v>95.9</v>
      </c>
      <c r="AQ22" s="292">
        <v>-5.9</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498</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479</v>
      </c>
      <c r="AP30" s="260"/>
      <c r="AQ30" s="261" t="s">
        <v>480</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501</v>
      </c>
      <c r="AL32" s="1121"/>
      <c r="AM32" s="1121"/>
      <c r="AN32" s="1122"/>
      <c r="AO32" s="300">
        <v>598560</v>
      </c>
      <c r="AP32" s="300">
        <v>72720</v>
      </c>
      <c r="AQ32" s="301">
        <v>124581</v>
      </c>
      <c r="AR32" s="302">
        <v>-41.6</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502</v>
      </c>
      <c r="AL33" s="1121"/>
      <c r="AM33" s="1121"/>
      <c r="AN33" s="1122"/>
      <c r="AO33" s="300" t="s">
        <v>488</v>
      </c>
      <c r="AP33" s="300" t="s">
        <v>488</v>
      </c>
      <c r="AQ33" s="301">
        <v>76</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503</v>
      </c>
      <c r="AL34" s="1121"/>
      <c r="AM34" s="1121"/>
      <c r="AN34" s="1122"/>
      <c r="AO34" s="300" t="s">
        <v>488</v>
      </c>
      <c r="AP34" s="300" t="s">
        <v>488</v>
      </c>
      <c r="AQ34" s="301">
        <v>163</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504</v>
      </c>
      <c r="AL35" s="1121"/>
      <c r="AM35" s="1121"/>
      <c r="AN35" s="1122"/>
      <c r="AO35" s="300">
        <v>187705</v>
      </c>
      <c r="AP35" s="300">
        <v>22805</v>
      </c>
      <c r="AQ35" s="301">
        <v>24428</v>
      </c>
      <c r="AR35" s="302">
        <v>-6.6</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505</v>
      </c>
      <c r="AL36" s="1121"/>
      <c r="AM36" s="1121"/>
      <c r="AN36" s="1122"/>
      <c r="AO36" s="300">
        <v>71374</v>
      </c>
      <c r="AP36" s="300">
        <v>8671</v>
      </c>
      <c r="AQ36" s="301">
        <v>4294</v>
      </c>
      <c r="AR36" s="302">
        <v>101.9</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506</v>
      </c>
      <c r="AL37" s="1121"/>
      <c r="AM37" s="1121"/>
      <c r="AN37" s="1122"/>
      <c r="AO37" s="300" t="s">
        <v>488</v>
      </c>
      <c r="AP37" s="300" t="s">
        <v>488</v>
      </c>
      <c r="AQ37" s="301">
        <v>880</v>
      </c>
      <c r="AR37" s="302" t="s">
        <v>488</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507</v>
      </c>
      <c r="AL38" s="1124"/>
      <c r="AM38" s="1124"/>
      <c r="AN38" s="1125"/>
      <c r="AO38" s="303" t="s">
        <v>488</v>
      </c>
      <c r="AP38" s="303" t="s">
        <v>488</v>
      </c>
      <c r="AQ38" s="304">
        <v>22</v>
      </c>
      <c r="AR38" s="292" t="s">
        <v>488</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508</v>
      </c>
      <c r="AL39" s="1124"/>
      <c r="AM39" s="1124"/>
      <c r="AN39" s="1125"/>
      <c r="AO39" s="300">
        <v>-7505</v>
      </c>
      <c r="AP39" s="300">
        <v>-912</v>
      </c>
      <c r="AQ39" s="301">
        <v>-5293</v>
      </c>
      <c r="AR39" s="302">
        <v>-82.8</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509</v>
      </c>
      <c r="AL40" s="1121"/>
      <c r="AM40" s="1121"/>
      <c r="AN40" s="1122"/>
      <c r="AO40" s="300">
        <v>-470046</v>
      </c>
      <c r="AP40" s="300">
        <v>-57107</v>
      </c>
      <c r="AQ40" s="301">
        <v>-99375</v>
      </c>
      <c r="AR40" s="302">
        <v>-42.5</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286</v>
      </c>
      <c r="AL41" s="1127"/>
      <c r="AM41" s="1127"/>
      <c r="AN41" s="1128"/>
      <c r="AO41" s="300">
        <v>380088</v>
      </c>
      <c r="AP41" s="300">
        <v>46178</v>
      </c>
      <c r="AQ41" s="301">
        <v>49775</v>
      </c>
      <c r="AR41" s="302">
        <v>-7.2</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479</v>
      </c>
      <c r="AN49" s="1115" t="s">
        <v>512</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513</v>
      </c>
      <c r="AO50" s="317" t="s">
        <v>514</v>
      </c>
      <c r="AP50" s="318" t="s">
        <v>515</v>
      </c>
      <c r="AQ50" s="319" t="s">
        <v>516</v>
      </c>
      <c r="AR50" s="320" t="s">
        <v>517</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514302</v>
      </c>
      <c r="AN51" s="322">
        <v>56012</v>
      </c>
      <c r="AO51" s="323">
        <v>-31.1</v>
      </c>
      <c r="AP51" s="324">
        <v>200194</v>
      </c>
      <c r="AQ51" s="325">
        <v>5.2</v>
      </c>
      <c r="AR51" s="326">
        <v>-36.299999999999997</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257349</v>
      </c>
      <c r="AN52" s="330">
        <v>28028</v>
      </c>
      <c r="AO52" s="331">
        <v>-55.7</v>
      </c>
      <c r="AP52" s="332">
        <v>106422</v>
      </c>
      <c r="AQ52" s="333">
        <v>20.100000000000001</v>
      </c>
      <c r="AR52" s="334">
        <v>-75.8</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918993</v>
      </c>
      <c r="AN53" s="322">
        <v>102715</v>
      </c>
      <c r="AO53" s="323">
        <v>83.4</v>
      </c>
      <c r="AP53" s="324">
        <v>196914</v>
      </c>
      <c r="AQ53" s="325">
        <v>-1.6</v>
      </c>
      <c r="AR53" s="326">
        <v>85</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757003</v>
      </c>
      <c r="AN54" s="330">
        <v>84610</v>
      </c>
      <c r="AO54" s="331">
        <v>201.9</v>
      </c>
      <c r="AP54" s="332">
        <v>98966</v>
      </c>
      <c r="AQ54" s="333">
        <v>-7</v>
      </c>
      <c r="AR54" s="334">
        <v>208.9</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1047423</v>
      </c>
      <c r="AN55" s="322">
        <v>120560</v>
      </c>
      <c r="AO55" s="323">
        <v>17.399999999999999</v>
      </c>
      <c r="AP55" s="324">
        <v>204757</v>
      </c>
      <c r="AQ55" s="325">
        <v>4</v>
      </c>
      <c r="AR55" s="326">
        <v>13.4</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861610</v>
      </c>
      <c r="AN56" s="330">
        <v>99172</v>
      </c>
      <c r="AO56" s="331">
        <v>17.2</v>
      </c>
      <c r="AP56" s="332">
        <v>106071</v>
      </c>
      <c r="AQ56" s="333">
        <v>7.2</v>
      </c>
      <c r="AR56" s="334">
        <v>10</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1067810</v>
      </c>
      <c r="AN57" s="322">
        <v>126070</v>
      </c>
      <c r="AO57" s="323">
        <v>4.5999999999999996</v>
      </c>
      <c r="AP57" s="324">
        <v>194971</v>
      </c>
      <c r="AQ57" s="325">
        <v>-4.8</v>
      </c>
      <c r="AR57" s="326">
        <v>9.4</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554478</v>
      </c>
      <c r="AN58" s="330">
        <v>65464</v>
      </c>
      <c r="AO58" s="331">
        <v>-34</v>
      </c>
      <c r="AP58" s="332">
        <v>105966</v>
      </c>
      <c r="AQ58" s="333">
        <v>-0.1</v>
      </c>
      <c r="AR58" s="334">
        <v>-33.9</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1074063</v>
      </c>
      <c r="AN59" s="322">
        <v>130490</v>
      </c>
      <c r="AO59" s="323">
        <v>3.5</v>
      </c>
      <c r="AP59" s="324">
        <v>224172</v>
      </c>
      <c r="AQ59" s="325">
        <v>15</v>
      </c>
      <c r="AR59" s="326">
        <v>-11.5</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766388</v>
      </c>
      <c r="AN60" s="330">
        <v>93110</v>
      </c>
      <c r="AO60" s="331">
        <v>42.2</v>
      </c>
      <c r="AP60" s="332">
        <v>117611</v>
      </c>
      <c r="AQ60" s="333">
        <v>11</v>
      </c>
      <c r="AR60" s="334">
        <v>31.2</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924518</v>
      </c>
      <c r="AN61" s="337">
        <v>107169</v>
      </c>
      <c r="AO61" s="338">
        <v>15.6</v>
      </c>
      <c r="AP61" s="339">
        <v>204202</v>
      </c>
      <c r="AQ61" s="340">
        <v>3.6</v>
      </c>
      <c r="AR61" s="326">
        <v>12</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639366</v>
      </c>
      <c r="AN62" s="330">
        <v>74077</v>
      </c>
      <c r="AO62" s="331">
        <v>34.299999999999997</v>
      </c>
      <c r="AP62" s="332">
        <v>107007</v>
      </c>
      <c r="AQ62" s="333">
        <v>6.2</v>
      </c>
      <c r="AR62" s="334">
        <v>28.1</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lT6zYZX/4wIOCebQE8/tPX1qn70816WbYLgQoxfz2EbJe879adFg5FbIjYB+NemGSLXHuJDwf/yBBBMAu4cL2g==" saltValue="R8sIqbUaUY9Pk/d5fmt15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zLPP4hh9jGtqg7o6aY4XU6y+2l0oAQuyQ41GmNBuyTv7IULq3nwzdpbM37TthU+xdZ26a+DzoRgcujckhqJQCA==" saltValue="v57RUizpxWy7D3x7l4ok2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BJ103" sqref="BJ103"/>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TN868tsYu+kYKY3WdXKR2m9TKpkBLiLI7uYF+5pDNGwR7IoeIC7p43eJbbM46h9s+J9ohvS2+tiYfMLsdnR6pA==" saltValue="xRy2EowxAxxWWEHayBZ/t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39" t="s">
        <v>3</v>
      </c>
      <c r="D47" s="1139"/>
      <c r="E47" s="1140"/>
      <c r="F47" s="11">
        <v>27.73</v>
      </c>
      <c r="G47" s="12">
        <v>26.06</v>
      </c>
      <c r="H47" s="12">
        <v>26.87</v>
      </c>
      <c r="I47" s="12">
        <v>26.69</v>
      </c>
      <c r="J47" s="13">
        <v>34.619999999999997</v>
      </c>
    </row>
    <row r="48" spans="2:10" ht="57.75" customHeight="1" x14ac:dyDescent="0.2">
      <c r="B48" s="14"/>
      <c r="C48" s="1141" t="s">
        <v>4</v>
      </c>
      <c r="D48" s="1141"/>
      <c r="E48" s="1142"/>
      <c r="F48" s="15">
        <v>6.94</v>
      </c>
      <c r="G48" s="16">
        <v>8.7100000000000009</v>
      </c>
      <c r="H48" s="16">
        <v>5.72</v>
      </c>
      <c r="I48" s="16">
        <v>8.91</v>
      </c>
      <c r="J48" s="17">
        <v>5.46</v>
      </c>
    </row>
    <row r="49" spans="2:10" ht="57.75" customHeight="1" thickBot="1" x14ac:dyDescent="0.25">
      <c r="B49" s="18"/>
      <c r="C49" s="1143" t="s">
        <v>5</v>
      </c>
      <c r="D49" s="1143"/>
      <c r="E49" s="1144"/>
      <c r="F49" s="19" t="s">
        <v>531</v>
      </c>
      <c r="G49" s="20">
        <v>2.19</v>
      </c>
      <c r="H49" s="20">
        <v>18.75</v>
      </c>
      <c r="I49" s="20">
        <v>3.23</v>
      </c>
      <c r="J49" s="21" t="s">
        <v>532</v>
      </c>
    </row>
    <row r="50" spans="2:10" ht="13.2" x14ac:dyDescent="0.2"/>
  </sheetData>
  <sheetProtection algorithmName="SHA-512" hashValue="Uh3ekg1SJhT0w6i44wHpjeJudXiybsubxAm9B2s7IXK63Fayr1CcDR3Dp1d7Msry3MaO+ZYW/ss6o011Wlh7iA==" saltValue="nAJA9voLGz84UiQ+xX40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51" t="s">
        <v>533</v>
      </c>
      <c r="D34" s="1151"/>
      <c r="E34" s="1152"/>
      <c r="F34" s="32">
        <v>6.93</v>
      </c>
      <c r="G34" s="33">
        <v>8.6999999999999993</v>
      </c>
      <c r="H34" s="33">
        <v>5.71</v>
      </c>
      <c r="I34" s="33">
        <v>8.9</v>
      </c>
      <c r="J34" s="34">
        <v>5.44</v>
      </c>
      <c r="K34" s="22"/>
      <c r="L34" s="22"/>
      <c r="M34" s="22"/>
      <c r="N34" s="22"/>
      <c r="O34" s="22"/>
      <c r="P34" s="22"/>
    </row>
    <row r="35" spans="1:16" ht="39" customHeight="1" x14ac:dyDescent="0.2">
      <c r="A35" s="22"/>
      <c r="B35" s="35"/>
      <c r="C35" s="1145" t="s">
        <v>534</v>
      </c>
      <c r="D35" s="1146"/>
      <c r="E35" s="1147"/>
      <c r="F35" s="36">
        <v>0.18</v>
      </c>
      <c r="G35" s="37">
        <v>0.71</v>
      </c>
      <c r="H35" s="37">
        <v>1.43</v>
      </c>
      <c r="I35" s="37">
        <v>1.68</v>
      </c>
      <c r="J35" s="38">
        <v>1.55</v>
      </c>
      <c r="K35" s="22"/>
      <c r="L35" s="22"/>
      <c r="M35" s="22"/>
      <c r="N35" s="22"/>
      <c r="O35" s="22"/>
      <c r="P35" s="22"/>
    </row>
    <row r="36" spans="1:16" ht="39" customHeight="1" x14ac:dyDescent="0.2">
      <c r="A36" s="22"/>
      <c r="B36" s="35"/>
      <c r="C36" s="1145" t="s">
        <v>535</v>
      </c>
      <c r="D36" s="1146"/>
      <c r="E36" s="1147"/>
      <c r="F36" s="36" t="s">
        <v>488</v>
      </c>
      <c r="G36" s="37" t="s">
        <v>488</v>
      </c>
      <c r="H36" s="37" t="s">
        <v>488</v>
      </c>
      <c r="I36" s="37" t="s">
        <v>488</v>
      </c>
      <c r="J36" s="38">
        <v>0.36</v>
      </c>
      <c r="K36" s="22"/>
      <c r="L36" s="22"/>
      <c r="M36" s="22"/>
      <c r="N36" s="22"/>
      <c r="O36" s="22"/>
      <c r="P36" s="22"/>
    </row>
    <row r="37" spans="1:16" ht="39" customHeight="1" x14ac:dyDescent="0.2">
      <c r="A37" s="22"/>
      <c r="B37" s="35"/>
      <c r="C37" s="1145" t="s">
        <v>536</v>
      </c>
      <c r="D37" s="1146"/>
      <c r="E37" s="1147"/>
      <c r="F37" s="36">
        <v>0.05</v>
      </c>
      <c r="G37" s="37">
        <v>0.08</v>
      </c>
      <c r="H37" s="37">
        <v>0.09</v>
      </c>
      <c r="I37" s="37">
        <v>0.08</v>
      </c>
      <c r="J37" s="38">
        <v>0.12</v>
      </c>
      <c r="K37" s="22"/>
      <c r="L37" s="22"/>
      <c r="M37" s="22"/>
      <c r="N37" s="22"/>
      <c r="O37" s="22"/>
      <c r="P37" s="22"/>
    </row>
    <row r="38" spans="1:16" ht="39" customHeight="1" x14ac:dyDescent="0.2">
      <c r="A38" s="22"/>
      <c r="B38" s="35"/>
      <c r="C38" s="1145" t="s">
        <v>537</v>
      </c>
      <c r="D38" s="1146"/>
      <c r="E38" s="1147"/>
      <c r="F38" s="36" t="s">
        <v>488</v>
      </c>
      <c r="G38" s="37" t="s">
        <v>488</v>
      </c>
      <c r="H38" s="37" t="s">
        <v>488</v>
      </c>
      <c r="I38" s="37" t="s">
        <v>488</v>
      </c>
      <c r="J38" s="38">
        <v>7.0000000000000007E-2</v>
      </c>
      <c r="K38" s="22"/>
      <c r="L38" s="22"/>
      <c r="M38" s="22"/>
      <c r="N38" s="22"/>
      <c r="O38" s="22"/>
      <c r="P38" s="22"/>
    </row>
    <row r="39" spans="1:16" ht="39" customHeight="1" x14ac:dyDescent="0.2">
      <c r="A39" s="22"/>
      <c r="B39" s="35"/>
      <c r="C39" s="1145" t="s">
        <v>538</v>
      </c>
      <c r="D39" s="1146"/>
      <c r="E39" s="1147"/>
      <c r="F39" s="36">
        <v>0.02</v>
      </c>
      <c r="G39" s="37">
        <v>0.02</v>
      </c>
      <c r="H39" s="37">
        <v>0.04</v>
      </c>
      <c r="I39" s="37">
        <v>7.0000000000000007E-2</v>
      </c>
      <c r="J39" s="38">
        <v>0.03</v>
      </c>
      <c r="K39" s="22"/>
      <c r="L39" s="22"/>
      <c r="M39" s="22"/>
      <c r="N39" s="22"/>
      <c r="O39" s="22"/>
      <c r="P39" s="22"/>
    </row>
    <row r="40" spans="1:16" ht="39" customHeight="1" x14ac:dyDescent="0.2">
      <c r="A40" s="22"/>
      <c r="B40" s="35"/>
      <c r="C40" s="1145" t="s">
        <v>539</v>
      </c>
      <c r="D40" s="1146"/>
      <c r="E40" s="1147"/>
      <c r="F40" s="36">
        <v>0.12</v>
      </c>
      <c r="G40" s="37">
        <v>1.28</v>
      </c>
      <c r="H40" s="37">
        <v>1.04</v>
      </c>
      <c r="I40" s="37">
        <v>0.56000000000000005</v>
      </c>
      <c r="J40" s="38">
        <v>0.01</v>
      </c>
      <c r="K40" s="22"/>
      <c r="L40" s="22"/>
      <c r="M40" s="22"/>
      <c r="N40" s="22"/>
      <c r="O40" s="22"/>
      <c r="P40" s="22"/>
    </row>
    <row r="41" spans="1:16" ht="39" customHeight="1" x14ac:dyDescent="0.2">
      <c r="A41" s="22"/>
      <c r="B41" s="35"/>
      <c r="C41" s="1145" t="s">
        <v>540</v>
      </c>
      <c r="D41" s="1146"/>
      <c r="E41" s="1147"/>
      <c r="F41" s="36" t="s">
        <v>488</v>
      </c>
      <c r="G41" s="37" t="s">
        <v>488</v>
      </c>
      <c r="H41" s="37" t="s">
        <v>488</v>
      </c>
      <c r="I41" s="37" t="s">
        <v>488</v>
      </c>
      <c r="J41" s="38">
        <v>0.01</v>
      </c>
      <c r="K41" s="22"/>
      <c r="L41" s="22"/>
      <c r="M41" s="22"/>
      <c r="N41" s="22"/>
      <c r="O41" s="22"/>
      <c r="P41" s="22"/>
    </row>
    <row r="42" spans="1:16" ht="39" customHeight="1" x14ac:dyDescent="0.2">
      <c r="A42" s="22"/>
      <c r="B42" s="39"/>
      <c r="C42" s="1145" t="s">
        <v>541</v>
      </c>
      <c r="D42" s="1146"/>
      <c r="E42" s="1147"/>
      <c r="F42" s="36" t="s">
        <v>488</v>
      </c>
      <c r="G42" s="37" t="s">
        <v>488</v>
      </c>
      <c r="H42" s="37" t="s">
        <v>488</v>
      </c>
      <c r="I42" s="37" t="s">
        <v>488</v>
      </c>
      <c r="J42" s="38" t="s">
        <v>488</v>
      </c>
      <c r="K42" s="22"/>
      <c r="L42" s="22"/>
      <c r="M42" s="22"/>
      <c r="N42" s="22"/>
      <c r="O42" s="22"/>
      <c r="P42" s="22"/>
    </row>
    <row r="43" spans="1:16" ht="39" customHeight="1" thickBot="1" x14ac:dyDescent="0.25">
      <c r="A43" s="22"/>
      <c r="B43" s="40"/>
      <c r="C43" s="1148" t="s">
        <v>542</v>
      </c>
      <c r="D43" s="1149"/>
      <c r="E43" s="1150"/>
      <c r="F43" s="41">
        <v>0.12</v>
      </c>
      <c r="G43" s="42">
        <v>1.33</v>
      </c>
      <c r="H43" s="42">
        <v>1.73</v>
      </c>
      <c r="I43" s="42">
        <v>1.1399999999999999</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o5jUGYlvsZJkG9tSGzMxWtUYLUNWK2USuiwQkUvDdbISQBZGcbtIQFeQfQAYp3dZ9PtoTG41vuKOr3k2yf0E/g==" saltValue="jzYSbz9X4R0p3OqyCq9i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583</v>
      </c>
      <c r="L45" s="60">
        <v>573</v>
      </c>
      <c r="M45" s="60">
        <v>614</v>
      </c>
      <c r="N45" s="60">
        <v>600</v>
      </c>
      <c r="O45" s="61">
        <v>599</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488</v>
      </c>
      <c r="L46" s="64" t="s">
        <v>488</v>
      </c>
      <c r="M46" s="64" t="s">
        <v>488</v>
      </c>
      <c r="N46" s="64" t="s">
        <v>488</v>
      </c>
      <c r="O46" s="65" t="s">
        <v>488</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488</v>
      </c>
      <c r="L47" s="64" t="s">
        <v>488</v>
      </c>
      <c r="M47" s="64" t="s">
        <v>488</v>
      </c>
      <c r="N47" s="64" t="s">
        <v>488</v>
      </c>
      <c r="O47" s="65" t="s">
        <v>488</v>
      </c>
      <c r="P47" s="48"/>
      <c r="Q47" s="48"/>
      <c r="R47" s="48"/>
      <c r="S47" s="48"/>
      <c r="T47" s="48"/>
      <c r="U47" s="48"/>
    </row>
    <row r="48" spans="1:21" ht="30.75" customHeight="1" x14ac:dyDescent="0.2">
      <c r="A48" s="48"/>
      <c r="B48" s="1178"/>
      <c r="C48" s="1179"/>
      <c r="D48" s="62"/>
      <c r="E48" s="1155" t="s">
        <v>13</v>
      </c>
      <c r="F48" s="1155"/>
      <c r="G48" s="1155"/>
      <c r="H48" s="1155"/>
      <c r="I48" s="1155"/>
      <c r="J48" s="1156"/>
      <c r="K48" s="63">
        <v>196</v>
      </c>
      <c r="L48" s="64">
        <v>180</v>
      </c>
      <c r="M48" s="64">
        <v>187</v>
      </c>
      <c r="N48" s="64">
        <v>184</v>
      </c>
      <c r="O48" s="65">
        <v>188</v>
      </c>
      <c r="P48" s="48"/>
      <c r="Q48" s="48"/>
      <c r="R48" s="48"/>
      <c r="S48" s="48"/>
      <c r="T48" s="48"/>
      <c r="U48" s="48"/>
    </row>
    <row r="49" spans="1:21" ht="30.75" customHeight="1" x14ac:dyDescent="0.2">
      <c r="A49" s="48"/>
      <c r="B49" s="1178"/>
      <c r="C49" s="1179"/>
      <c r="D49" s="62"/>
      <c r="E49" s="1155" t="s">
        <v>14</v>
      </c>
      <c r="F49" s="1155"/>
      <c r="G49" s="1155"/>
      <c r="H49" s="1155"/>
      <c r="I49" s="1155"/>
      <c r="J49" s="1156"/>
      <c r="K49" s="63">
        <v>98</v>
      </c>
      <c r="L49" s="64">
        <v>91</v>
      </c>
      <c r="M49" s="64">
        <v>75</v>
      </c>
      <c r="N49" s="64">
        <v>80</v>
      </c>
      <c r="O49" s="65">
        <v>71</v>
      </c>
      <c r="P49" s="48"/>
      <c r="Q49" s="48"/>
      <c r="R49" s="48"/>
      <c r="S49" s="48"/>
      <c r="T49" s="48"/>
      <c r="U49" s="48"/>
    </row>
    <row r="50" spans="1:21" ht="30.75" customHeight="1" x14ac:dyDescent="0.2">
      <c r="A50" s="48"/>
      <c r="B50" s="1178"/>
      <c r="C50" s="1179"/>
      <c r="D50" s="62"/>
      <c r="E50" s="1155" t="s">
        <v>15</v>
      </c>
      <c r="F50" s="1155"/>
      <c r="G50" s="1155"/>
      <c r="H50" s="1155"/>
      <c r="I50" s="1155"/>
      <c r="J50" s="1156"/>
      <c r="K50" s="63">
        <v>0</v>
      </c>
      <c r="L50" s="64">
        <v>0</v>
      </c>
      <c r="M50" s="64" t="s">
        <v>488</v>
      </c>
      <c r="N50" s="64" t="s">
        <v>488</v>
      </c>
      <c r="O50" s="65" t="s">
        <v>488</v>
      </c>
      <c r="P50" s="48"/>
      <c r="Q50" s="48"/>
      <c r="R50" s="48"/>
      <c r="S50" s="48"/>
      <c r="T50" s="48"/>
      <c r="U50" s="48"/>
    </row>
    <row r="51" spans="1:21" ht="30.75" customHeight="1" x14ac:dyDescent="0.2">
      <c r="A51" s="48"/>
      <c r="B51" s="1180"/>
      <c r="C51" s="1181"/>
      <c r="D51" s="66"/>
      <c r="E51" s="1155" t="s">
        <v>16</v>
      </c>
      <c r="F51" s="1155"/>
      <c r="G51" s="1155"/>
      <c r="H51" s="1155"/>
      <c r="I51" s="1155"/>
      <c r="J51" s="1156"/>
      <c r="K51" s="63" t="s">
        <v>488</v>
      </c>
      <c r="L51" s="64" t="s">
        <v>488</v>
      </c>
      <c r="M51" s="64" t="s">
        <v>488</v>
      </c>
      <c r="N51" s="64" t="s">
        <v>488</v>
      </c>
      <c r="O51" s="65" t="s">
        <v>488</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431</v>
      </c>
      <c r="L52" s="64">
        <v>416</v>
      </c>
      <c r="M52" s="64">
        <v>426</v>
      </c>
      <c r="N52" s="64">
        <v>453</v>
      </c>
      <c r="O52" s="65">
        <v>478</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446</v>
      </c>
      <c r="L53" s="69">
        <v>428</v>
      </c>
      <c r="M53" s="69">
        <v>450</v>
      </c>
      <c r="N53" s="69">
        <v>411</v>
      </c>
      <c r="O53" s="70">
        <v>380</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7taUS8v634+dopi0IdKWCdz9Sf42Tx001wAV998nWYWQOenkSoVUdp60V0Sa/gnu1q77yO7nygAT6SUAq1Gww==" saltValue="REyq1+ixloSEo8fP5Kazv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S48" sqref="S48"/>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196" t="s">
        <v>30</v>
      </c>
      <c r="C41" s="1197"/>
      <c r="D41" s="105"/>
      <c r="E41" s="1198" t="s">
        <v>31</v>
      </c>
      <c r="F41" s="1198"/>
      <c r="G41" s="1198"/>
      <c r="H41" s="1199"/>
      <c r="I41" s="343">
        <v>7596</v>
      </c>
      <c r="J41" s="344">
        <v>7850</v>
      </c>
      <c r="K41" s="344">
        <v>7306</v>
      </c>
      <c r="L41" s="344">
        <v>7392</v>
      </c>
      <c r="M41" s="345">
        <v>7592</v>
      </c>
    </row>
    <row r="42" spans="2:13" ht="27.75" customHeight="1" x14ac:dyDescent="0.2">
      <c r="B42" s="1186"/>
      <c r="C42" s="1187"/>
      <c r="D42" s="106"/>
      <c r="E42" s="1190" t="s">
        <v>32</v>
      </c>
      <c r="F42" s="1190"/>
      <c r="G42" s="1190"/>
      <c r="H42" s="1191"/>
      <c r="I42" s="346" t="s">
        <v>488</v>
      </c>
      <c r="J42" s="347" t="s">
        <v>488</v>
      </c>
      <c r="K42" s="347" t="s">
        <v>488</v>
      </c>
      <c r="L42" s="347" t="s">
        <v>488</v>
      </c>
      <c r="M42" s="348" t="s">
        <v>488</v>
      </c>
    </row>
    <row r="43" spans="2:13" ht="27.75" customHeight="1" x14ac:dyDescent="0.2">
      <c r="B43" s="1186"/>
      <c r="C43" s="1187"/>
      <c r="D43" s="106"/>
      <c r="E43" s="1190" t="s">
        <v>33</v>
      </c>
      <c r="F43" s="1190"/>
      <c r="G43" s="1190"/>
      <c r="H43" s="1191"/>
      <c r="I43" s="346">
        <v>2449</v>
      </c>
      <c r="J43" s="347">
        <v>2332</v>
      </c>
      <c r="K43" s="347">
        <v>2224</v>
      </c>
      <c r="L43" s="347">
        <v>2107</v>
      </c>
      <c r="M43" s="348">
        <v>1866</v>
      </c>
    </row>
    <row r="44" spans="2:13" ht="27.75" customHeight="1" x14ac:dyDescent="0.2">
      <c r="B44" s="1186"/>
      <c r="C44" s="1187"/>
      <c r="D44" s="106"/>
      <c r="E44" s="1190" t="s">
        <v>34</v>
      </c>
      <c r="F44" s="1190"/>
      <c r="G44" s="1190"/>
      <c r="H44" s="1191"/>
      <c r="I44" s="346">
        <v>786</v>
      </c>
      <c r="J44" s="347">
        <v>723</v>
      </c>
      <c r="K44" s="347">
        <v>650</v>
      </c>
      <c r="L44" s="347">
        <v>582</v>
      </c>
      <c r="M44" s="348">
        <v>612</v>
      </c>
    </row>
    <row r="45" spans="2:13" ht="27.75" customHeight="1" x14ac:dyDescent="0.2">
      <c r="B45" s="1186"/>
      <c r="C45" s="1187"/>
      <c r="D45" s="106"/>
      <c r="E45" s="1190" t="s">
        <v>35</v>
      </c>
      <c r="F45" s="1190"/>
      <c r="G45" s="1190"/>
      <c r="H45" s="1191"/>
      <c r="I45" s="346">
        <v>401</v>
      </c>
      <c r="J45" s="347">
        <v>379</v>
      </c>
      <c r="K45" s="347">
        <v>362</v>
      </c>
      <c r="L45" s="347">
        <v>678</v>
      </c>
      <c r="M45" s="348">
        <v>690</v>
      </c>
    </row>
    <row r="46" spans="2:13" ht="27.75" customHeight="1" x14ac:dyDescent="0.2">
      <c r="B46" s="1186"/>
      <c r="C46" s="1187"/>
      <c r="D46" s="107"/>
      <c r="E46" s="1190" t="s">
        <v>36</v>
      </c>
      <c r="F46" s="1190"/>
      <c r="G46" s="1190"/>
      <c r="H46" s="1191"/>
      <c r="I46" s="346" t="s">
        <v>488</v>
      </c>
      <c r="J46" s="347" t="s">
        <v>488</v>
      </c>
      <c r="K46" s="347" t="s">
        <v>488</v>
      </c>
      <c r="L46" s="347" t="s">
        <v>488</v>
      </c>
      <c r="M46" s="348" t="s">
        <v>488</v>
      </c>
    </row>
    <row r="47" spans="2:13" ht="27.75" customHeight="1" x14ac:dyDescent="0.2">
      <c r="B47" s="1186"/>
      <c r="C47" s="1187"/>
      <c r="D47" s="108"/>
      <c r="E47" s="1200" t="s">
        <v>37</v>
      </c>
      <c r="F47" s="1201"/>
      <c r="G47" s="1201"/>
      <c r="H47" s="1202"/>
      <c r="I47" s="346" t="s">
        <v>488</v>
      </c>
      <c r="J47" s="347" t="s">
        <v>488</v>
      </c>
      <c r="K47" s="347" t="s">
        <v>488</v>
      </c>
      <c r="L47" s="347" t="s">
        <v>488</v>
      </c>
      <c r="M47" s="348" t="s">
        <v>488</v>
      </c>
    </row>
    <row r="48" spans="2:13" ht="27.75" customHeight="1" x14ac:dyDescent="0.2">
      <c r="B48" s="1186"/>
      <c r="C48" s="1187"/>
      <c r="D48" s="106"/>
      <c r="E48" s="1190" t="s">
        <v>38</v>
      </c>
      <c r="F48" s="1190"/>
      <c r="G48" s="1190"/>
      <c r="H48" s="1191"/>
      <c r="I48" s="346" t="s">
        <v>488</v>
      </c>
      <c r="J48" s="347" t="s">
        <v>488</v>
      </c>
      <c r="K48" s="347" t="s">
        <v>488</v>
      </c>
      <c r="L48" s="347" t="s">
        <v>488</v>
      </c>
      <c r="M48" s="348" t="s">
        <v>488</v>
      </c>
    </row>
    <row r="49" spans="2:13" ht="27.75" customHeight="1" x14ac:dyDescent="0.2">
      <c r="B49" s="1188"/>
      <c r="C49" s="1189"/>
      <c r="D49" s="106"/>
      <c r="E49" s="1190" t="s">
        <v>39</v>
      </c>
      <c r="F49" s="1190"/>
      <c r="G49" s="1190"/>
      <c r="H49" s="1191"/>
      <c r="I49" s="346" t="s">
        <v>488</v>
      </c>
      <c r="J49" s="347" t="s">
        <v>488</v>
      </c>
      <c r="K49" s="347" t="s">
        <v>488</v>
      </c>
      <c r="L49" s="347" t="s">
        <v>488</v>
      </c>
      <c r="M49" s="348" t="s">
        <v>488</v>
      </c>
    </row>
    <row r="50" spans="2:13" ht="27.75" customHeight="1" x14ac:dyDescent="0.2">
      <c r="B50" s="1184" t="s">
        <v>40</v>
      </c>
      <c r="C50" s="1185"/>
      <c r="D50" s="109"/>
      <c r="E50" s="1190" t="s">
        <v>41</v>
      </c>
      <c r="F50" s="1190"/>
      <c r="G50" s="1190"/>
      <c r="H50" s="1191"/>
      <c r="I50" s="346">
        <v>2093</v>
      </c>
      <c r="J50" s="347">
        <v>2685</v>
      </c>
      <c r="K50" s="347">
        <v>2333</v>
      </c>
      <c r="L50" s="347">
        <v>2558</v>
      </c>
      <c r="M50" s="348">
        <v>2960</v>
      </c>
    </row>
    <row r="51" spans="2:13" ht="27.75" customHeight="1" x14ac:dyDescent="0.2">
      <c r="B51" s="1186"/>
      <c r="C51" s="1187"/>
      <c r="D51" s="106"/>
      <c r="E51" s="1190" t="s">
        <v>42</v>
      </c>
      <c r="F51" s="1190"/>
      <c r="G51" s="1190"/>
      <c r="H51" s="1191"/>
      <c r="I51" s="346">
        <v>179</v>
      </c>
      <c r="J51" s="347">
        <v>66</v>
      </c>
      <c r="K51" s="347">
        <v>55</v>
      </c>
      <c r="L51" s="347">
        <v>2</v>
      </c>
      <c r="M51" s="348">
        <v>2</v>
      </c>
    </row>
    <row r="52" spans="2:13" ht="27.75" customHeight="1" x14ac:dyDescent="0.2">
      <c r="B52" s="1188"/>
      <c r="C52" s="1189"/>
      <c r="D52" s="106"/>
      <c r="E52" s="1190" t="s">
        <v>43</v>
      </c>
      <c r="F52" s="1190"/>
      <c r="G52" s="1190"/>
      <c r="H52" s="1191"/>
      <c r="I52" s="346">
        <v>5140</v>
      </c>
      <c r="J52" s="347">
        <v>4895</v>
      </c>
      <c r="K52" s="347">
        <v>5603</v>
      </c>
      <c r="L52" s="347">
        <v>5389</v>
      </c>
      <c r="M52" s="348">
        <v>5721</v>
      </c>
    </row>
    <row r="53" spans="2:13" ht="27.75" customHeight="1" thickBot="1" x14ac:dyDescent="0.25">
      <c r="B53" s="1192" t="s">
        <v>19</v>
      </c>
      <c r="C53" s="1193"/>
      <c r="D53" s="110"/>
      <c r="E53" s="1194" t="s">
        <v>44</v>
      </c>
      <c r="F53" s="1194"/>
      <c r="G53" s="1194"/>
      <c r="H53" s="1195"/>
      <c r="I53" s="349">
        <v>3820</v>
      </c>
      <c r="J53" s="350">
        <v>3639</v>
      </c>
      <c r="K53" s="350">
        <v>2552</v>
      </c>
      <c r="L53" s="350">
        <v>2810</v>
      </c>
      <c r="M53" s="351">
        <v>2076</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RCkkC0vIgNQDVe93UNJFqAwwXlBKsNioHXH1BB+8Mg3uZN8FxzGvRdXICM1lI+mfyxT5igpSbEej9ROYqEiE7w==" saltValue="a2dbls1+bxbQBEKx3KS9X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election activeCell="G59" sqref="G59"/>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528</v>
      </c>
      <c r="G54" s="119" t="s">
        <v>529</v>
      </c>
      <c r="H54" s="120" t="s">
        <v>530</v>
      </c>
    </row>
    <row r="55" spans="2:8" ht="52.5" customHeight="1" x14ac:dyDescent="0.2">
      <c r="B55" s="121"/>
      <c r="C55" s="1211" t="s">
        <v>46</v>
      </c>
      <c r="D55" s="1211"/>
      <c r="E55" s="1212"/>
      <c r="F55" s="352">
        <v>1013</v>
      </c>
      <c r="G55" s="352">
        <v>1013</v>
      </c>
      <c r="H55" s="353">
        <v>1331</v>
      </c>
    </row>
    <row r="56" spans="2:8" ht="52.5" customHeight="1" x14ac:dyDescent="0.2">
      <c r="B56" s="122"/>
      <c r="C56" s="1213" t="s">
        <v>47</v>
      </c>
      <c r="D56" s="1213"/>
      <c r="E56" s="1214"/>
      <c r="F56" s="354">
        <v>6</v>
      </c>
      <c r="G56" s="354">
        <v>221</v>
      </c>
      <c r="H56" s="355">
        <v>232</v>
      </c>
    </row>
    <row r="57" spans="2:8" ht="53.25" customHeight="1" x14ac:dyDescent="0.2">
      <c r="B57" s="122"/>
      <c r="C57" s="1215" t="s">
        <v>48</v>
      </c>
      <c r="D57" s="1215"/>
      <c r="E57" s="1216"/>
      <c r="F57" s="356">
        <v>1027</v>
      </c>
      <c r="G57" s="356">
        <v>986</v>
      </c>
      <c r="H57" s="357">
        <v>1033</v>
      </c>
    </row>
    <row r="58" spans="2:8" ht="45.75" customHeight="1" x14ac:dyDescent="0.2">
      <c r="B58" s="123"/>
      <c r="C58" s="1203" t="s">
        <v>560</v>
      </c>
      <c r="D58" s="1204"/>
      <c r="E58" s="1205"/>
      <c r="F58" s="358">
        <v>677</v>
      </c>
      <c r="G58" s="358">
        <v>567</v>
      </c>
      <c r="H58" s="359">
        <v>552</v>
      </c>
    </row>
    <row r="59" spans="2:8" ht="45.75" customHeight="1" x14ac:dyDescent="0.2">
      <c r="B59" s="123"/>
      <c r="C59" s="1203" t="s">
        <v>561</v>
      </c>
      <c r="D59" s="1204"/>
      <c r="E59" s="1205"/>
      <c r="F59" s="358">
        <v>192</v>
      </c>
      <c r="G59" s="358">
        <v>260</v>
      </c>
      <c r="H59" s="359">
        <v>332</v>
      </c>
    </row>
    <row r="60" spans="2:8" ht="45.75" customHeight="1" x14ac:dyDescent="0.2">
      <c r="B60" s="123"/>
      <c r="C60" s="1203" t="s">
        <v>562</v>
      </c>
      <c r="D60" s="1204"/>
      <c r="E60" s="1205"/>
      <c r="F60" s="358">
        <v>63</v>
      </c>
      <c r="G60" s="358">
        <v>64</v>
      </c>
      <c r="H60" s="359">
        <v>69</v>
      </c>
    </row>
    <row r="61" spans="2:8" ht="45.75" customHeight="1" x14ac:dyDescent="0.2">
      <c r="B61" s="123"/>
      <c r="C61" s="1203" t="s">
        <v>563</v>
      </c>
      <c r="D61" s="1204"/>
      <c r="E61" s="1205"/>
      <c r="F61" s="358">
        <v>51</v>
      </c>
      <c r="G61" s="358">
        <v>51</v>
      </c>
      <c r="H61" s="359">
        <v>28</v>
      </c>
    </row>
    <row r="62" spans="2:8" ht="45.75" customHeight="1" thickBot="1" x14ac:dyDescent="0.25">
      <c r="B62" s="124"/>
      <c r="C62" s="1206" t="s">
        <v>564</v>
      </c>
      <c r="D62" s="1207"/>
      <c r="E62" s="1208"/>
      <c r="F62" s="360">
        <v>26</v>
      </c>
      <c r="G62" s="360">
        <v>26</v>
      </c>
      <c r="H62" s="361">
        <v>26</v>
      </c>
    </row>
    <row r="63" spans="2:8" ht="52.5" customHeight="1" thickBot="1" x14ac:dyDescent="0.25">
      <c r="B63" s="125"/>
      <c r="C63" s="1209" t="s">
        <v>49</v>
      </c>
      <c r="D63" s="1209"/>
      <c r="E63" s="1210"/>
      <c r="F63" s="362">
        <v>2046</v>
      </c>
      <c r="G63" s="362">
        <v>2220</v>
      </c>
      <c r="H63" s="363">
        <v>2597</v>
      </c>
    </row>
    <row r="64" spans="2:8" ht="13.2" x14ac:dyDescent="0.2"/>
  </sheetData>
  <sheetProtection algorithmName="SHA-512" hashValue="Tm8SqXRMhkLEwEpCCQT5iDJlCaeoJNU1YIuJMCuJJO0t+/7P4DulCSDHwkcGNf/Fw02iTIpUwTHqJiavntjnyg==" saltValue="bBqW8+9dOOvS6YVRJcAk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111BC-F65E-45D1-8D8F-79DA5B7A8D70}">
  <sheetPr>
    <pageSetUpPr fitToPage="1"/>
  </sheetPr>
  <dimension ref="A1:DE85"/>
  <sheetViews>
    <sheetView showGridLines="0" topLeftCell="AV1" zoomScale="90" zoomScaleNormal="90" zoomScaleSheetLayoutView="55" workbookViewId="0">
      <selection activeCell="AN43" sqref="AN43:DC47"/>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565</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566</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574</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567</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526</v>
      </c>
      <c r="BQ50" s="1250"/>
      <c r="BR50" s="1250"/>
      <c r="BS50" s="1250"/>
      <c r="BT50" s="1250"/>
      <c r="BU50" s="1250"/>
      <c r="BV50" s="1250"/>
      <c r="BW50" s="1250"/>
      <c r="BX50" s="1250" t="s">
        <v>527</v>
      </c>
      <c r="BY50" s="1250"/>
      <c r="BZ50" s="1250"/>
      <c r="CA50" s="1250"/>
      <c r="CB50" s="1250"/>
      <c r="CC50" s="1250"/>
      <c r="CD50" s="1250"/>
      <c r="CE50" s="1250"/>
      <c r="CF50" s="1250" t="s">
        <v>528</v>
      </c>
      <c r="CG50" s="1250"/>
      <c r="CH50" s="1250"/>
      <c r="CI50" s="1250"/>
      <c r="CJ50" s="1250"/>
      <c r="CK50" s="1250"/>
      <c r="CL50" s="1250"/>
      <c r="CM50" s="1250"/>
      <c r="CN50" s="1250" t="s">
        <v>529</v>
      </c>
      <c r="CO50" s="1250"/>
      <c r="CP50" s="1250"/>
      <c r="CQ50" s="1250"/>
      <c r="CR50" s="1250"/>
      <c r="CS50" s="1250"/>
      <c r="CT50" s="1250"/>
      <c r="CU50" s="1250"/>
      <c r="CV50" s="1250" t="s">
        <v>530</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568</v>
      </c>
      <c r="AO51" s="1254"/>
      <c r="AP51" s="1254"/>
      <c r="AQ51" s="1254"/>
      <c r="AR51" s="1254"/>
      <c r="AS51" s="1254"/>
      <c r="AT51" s="1254"/>
      <c r="AU51" s="1254"/>
      <c r="AV51" s="1254"/>
      <c r="AW51" s="1254"/>
      <c r="AX51" s="1254"/>
      <c r="AY51" s="1254"/>
      <c r="AZ51" s="1254"/>
      <c r="BA51" s="1254"/>
      <c r="BB51" s="1254" t="s">
        <v>569</v>
      </c>
      <c r="BC51" s="1254"/>
      <c r="BD51" s="1254"/>
      <c r="BE51" s="1254"/>
      <c r="BF51" s="1254"/>
      <c r="BG51" s="1254"/>
      <c r="BH51" s="1254"/>
      <c r="BI51" s="1254"/>
      <c r="BJ51" s="1254"/>
      <c r="BK51" s="1254"/>
      <c r="BL51" s="1254"/>
      <c r="BM51" s="1254"/>
      <c r="BN51" s="1254"/>
      <c r="BO51" s="1254"/>
      <c r="BP51" s="1255">
        <v>118</v>
      </c>
      <c r="BQ51" s="1255"/>
      <c r="BR51" s="1255"/>
      <c r="BS51" s="1255"/>
      <c r="BT51" s="1255"/>
      <c r="BU51" s="1255"/>
      <c r="BV51" s="1255"/>
      <c r="BW51" s="1255"/>
      <c r="BX51" s="1255">
        <v>104.8</v>
      </c>
      <c r="BY51" s="1255"/>
      <c r="BZ51" s="1255"/>
      <c r="CA51" s="1255"/>
      <c r="CB51" s="1255"/>
      <c r="CC51" s="1255"/>
      <c r="CD51" s="1255"/>
      <c r="CE51" s="1255"/>
      <c r="CF51" s="1255">
        <v>76.2</v>
      </c>
      <c r="CG51" s="1255"/>
      <c r="CH51" s="1255"/>
      <c r="CI51" s="1255"/>
      <c r="CJ51" s="1255"/>
      <c r="CK51" s="1255"/>
      <c r="CL51" s="1255"/>
      <c r="CM51" s="1255"/>
      <c r="CN51" s="1255">
        <v>84</v>
      </c>
      <c r="CO51" s="1255"/>
      <c r="CP51" s="1255"/>
      <c r="CQ51" s="1255"/>
      <c r="CR51" s="1255"/>
      <c r="CS51" s="1255"/>
      <c r="CT51" s="1255"/>
      <c r="CU51" s="1255"/>
      <c r="CV51" s="1255">
        <v>61.5</v>
      </c>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570</v>
      </c>
      <c r="BC53" s="1254"/>
      <c r="BD53" s="1254"/>
      <c r="BE53" s="1254"/>
      <c r="BF53" s="1254"/>
      <c r="BG53" s="1254"/>
      <c r="BH53" s="1254"/>
      <c r="BI53" s="1254"/>
      <c r="BJ53" s="1254"/>
      <c r="BK53" s="1254"/>
      <c r="BL53" s="1254"/>
      <c r="BM53" s="1254"/>
      <c r="BN53" s="1254"/>
      <c r="BO53" s="1254"/>
      <c r="BP53" s="1255">
        <v>76.400000000000006</v>
      </c>
      <c r="BQ53" s="1255"/>
      <c r="BR53" s="1255"/>
      <c r="BS53" s="1255"/>
      <c r="BT53" s="1255"/>
      <c r="BU53" s="1255"/>
      <c r="BV53" s="1255"/>
      <c r="BW53" s="1255"/>
      <c r="BX53" s="1255">
        <v>77.3</v>
      </c>
      <c r="BY53" s="1255"/>
      <c r="BZ53" s="1255"/>
      <c r="CA53" s="1255"/>
      <c r="CB53" s="1255"/>
      <c r="CC53" s="1255"/>
      <c r="CD53" s="1255"/>
      <c r="CE53" s="1255"/>
      <c r="CF53" s="1255">
        <v>74.7</v>
      </c>
      <c r="CG53" s="1255"/>
      <c r="CH53" s="1255"/>
      <c r="CI53" s="1255"/>
      <c r="CJ53" s="1255"/>
      <c r="CK53" s="1255"/>
      <c r="CL53" s="1255"/>
      <c r="CM53" s="1255"/>
      <c r="CN53" s="1255">
        <v>73.8</v>
      </c>
      <c r="CO53" s="1255"/>
      <c r="CP53" s="1255"/>
      <c r="CQ53" s="1255"/>
      <c r="CR53" s="1255"/>
      <c r="CS53" s="1255"/>
      <c r="CT53" s="1255"/>
      <c r="CU53" s="1255"/>
      <c r="CV53" s="1255">
        <v>74</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571</v>
      </c>
      <c r="AO55" s="1250"/>
      <c r="AP55" s="1250"/>
      <c r="AQ55" s="1250"/>
      <c r="AR55" s="1250"/>
      <c r="AS55" s="1250"/>
      <c r="AT55" s="1250"/>
      <c r="AU55" s="1250"/>
      <c r="AV55" s="1250"/>
      <c r="AW55" s="1250"/>
      <c r="AX55" s="1250"/>
      <c r="AY55" s="1250"/>
      <c r="AZ55" s="1250"/>
      <c r="BA55" s="1250"/>
      <c r="BB55" s="1254" t="s">
        <v>569</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570</v>
      </c>
      <c r="BC57" s="1254"/>
      <c r="BD57" s="1254"/>
      <c r="BE57" s="1254"/>
      <c r="BF57" s="1254"/>
      <c r="BG57" s="1254"/>
      <c r="BH57" s="1254"/>
      <c r="BI57" s="1254"/>
      <c r="BJ57" s="1254"/>
      <c r="BK57" s="1254"/>
      <c r="BL57" s="1254"/>
      <c r="BM57" s="1254"/>
      <c r="BN57" s="1254"/>
      <c r="BO57" s="1254"/>
      <c r="BP57" s="1255">
        <v>64.400000000000006</v>
      </c>
      <c r="BQ57" s="1255"/>
      <c r="BR57" s="1255"/>
      <c r="BS57" s="1255"/>
      <c r="BT57" s="1255"/>
      <c r="BU57" s="1255"/>
      <c r="BV57" s="1255"/>
      <c r="BW57" s="1255"/>
      <c r="BX57" s="1255">
        <v>65.3</v>
      </c>
      <c r="BY57" s="1255"/>
      <c r="BZ57" s="1255"/>
      <c r="CA57" s="1255"/>
      <c r="CB57" s="1255"/>
      <c r="CC57" s="1255"/>
      <c r="CD57" s="1255"/>
      <c r="CE57" s="1255"/>
      <c r="CF57" s="1255">
        <v>66.7</v>
      </c>
      <c r="CG57" s="1255"/>
      <c r="CH57" s="1255"/>
      <c r="CI57" s="1255"/>
      <c r="CJ57" s="1255"/>
      <c r="CK57" s="1255"/>
      <c r="CL57" s="1255"/>
      <c r="CM57" s="1255"/>
      <c r="CN57" s="1255">
        <v>67.2</v>
      </c>
      <c r="CO57" s="1255"/>
      <c r="CP57" s="1255"/>
      <c r="CQ57" s="1255"/>
      <c r="CR57" s="1255"/>
      <c r="CS57" s="1255"/>
      <c r="CT57" s="1255"/>
      <c r="CU57" s="1255"/>
      <c r="CV57" s="1255">
        <v>68.3</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572</v>
      </c>
    </row>
    <row r="64" spans="1:109" ht="13.2" x14ac:dyDescent="0.2">
      <c r="B64" s="1225"/>
      <c r="G64" s="1232"/>
      <c r="I64" s="1265"/>
      <c r="J64" s="1265"/>
      <c r="K64" s="1265"/>
      <c r="L64" s="1265"/>
      <c r="M64" s="1265"/>
      <c r="N64" s="1266"/>
      <c r="AM64" s="1232"/>
      <c r="AN64" s="1232" t="s">
        <v>566</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x14ac:dyDescent="0.2">
      <c r="B65" s="1225"/>
      <c r="AN65" s="1234" t="s">
        <v>575</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567</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526</v>
      </c>
      <c r="BQ72" s="1250"/>
      <c r="BR72" s="1250"/>
      <c r="BS72" s="1250"/>
      <c r="BT72" s="1250"/>
      <c r="BU72" s="1250"/>
      <c r="BV72" s="1250"/>
      <c r="BW72" s="1250"/>
      <c r="BX72" s="1250" t="s">
        <v>527</v>
      </c>
      <c r="BY72" s="1250"/>
      <c r="BZ72" s="1250"/>
      <c r="CA72" s="1250"/>
      <c r="CB72" s="1250"/>
      <c r="CC72" s="1250"/>
      <c r="CD72" s="1250"/>
      <c r="CE72" s="1250"/>
      <c r="CF72" s="1250" t="s">
        <v>528</v>
      </c>
      <c r="CG72" s="1250"/>
      <c r="CH72" s="1250"/>
      <c r="CI72" s="1250"/>
      <c r="CJ72" s="1250"/>
      <c r="CK72" s="1250"/>
      <c r="CL72" s="1250"/>
      <c r="CM72" s="1250"/>
      <c r="CN72" s="1250" t="s">
        <v>529</v>
      </c>
      <c r="CO72" s="1250"/>
      <c r="CP72" s="1250"/>
      <c r="CQ72" s="1250"/>
      <c r="CR72" s="1250"/>
      <c r="CS72" s="1250"/>
      <c r="CT72" s="1250"/>
      <c r="CU72" s="1250"/>
      <c r="CV72" s="1250" t="s">
        <v>530</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568</v>
      </c>
      <c r="AO73" s="1254"/>
      <c r="AP73" s="1254"/>
      <c r="AQ73" s="1254"/>
      <c r="AR73" s="1254"/>
      <c r="AS73" s="1254"/>
      <c r="AT73" s="1254"/>
      <c r="AU73" s="1254"/>
      <c r="AV73" s="1254"/>
      <c r="AW73" s="1254"/>
      <c r="AX73" s="1254"/>
      <c r="AY73" s="1254"/>
      <c r="AZ73" s="1254"/>
      <c r="BA73" s="1254"/>
      <c r="BB73" s="1254" t="s">
        <v>569</v>
      </c>
      <c r="BC73" s="1254"/>
      <c r="BD73" s="1254"/>
      <c r="BE73" s="1254"/>
      <c r="BF73" s="1254"/>
      <c r="BG73" s="1254"/>
      <c r="BH73" s="1254"/>
      <c r="BI73" s="1254"/>
      <c r="BJ73" s="1254"/>
      <c r="BK73" s="1254"/>
      <c r="BL73" s="1254"/>
      <c r="BM73" s="1254"/>
      <c r="BN73" s="1254"/>
      <c r="BO73" s="1254"/>
      <c r="BP73" s="1255">
        <v>118</v>
      </c>
      <c r="BQ73" s="1255"/>
      <c r="BR73" s="1255"/>
      <c r="BS73" s="1255"/>
      <c r="BT73" s="1255"/>
      <c r="BU73" s="1255"/>
      <c r="BV73" s="1255"/>
      <c r="BW73" s="1255"/>
      <c r="BX73" s="1255">
        <v>104.8</v>
      </c>
      <c r="BY73" s="1255"/>
      <c r="BZ73" s="1255"/>
      <c r="CA73" s="1255"/>
      <c r="CB73" s="1255"/>
      <c r="CC73" s="1255"/>
      <c r="CD73" s="1255"/>
      <c r="CE73" s="1255"/>
      <c r="CF73" s="1255">
        <v>76.2</v>
      </c>
      <c r="CG73" s="1255"/>
      <c r="CH73" s="1255"/>
      <c r="CI73" s="1255"/>
      <c r="CJ73" s="1255"/>
      <c r="CK73" s="1255"/>
      <c r="CL73" s="1255"/>
      <c r="CM73" s="1255"/>
      <c r="CN73" s="1255">
        <v>84</v>
      </c>
      <c r="CO73" s="1255"/>
      <c r="CP73" s="1255"/>
      <c r="CQ73" s="1255"/>
      <c r="CR73" s="1255"/>
      <c r="CS73" s="1255"/>
      <c r="CT73" s="1255"/>
      <c r="CU73" s="1255"/>
      <c r="CV73" s="1255">
        <v>61.5</v>
      </c>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573</v>
      </c>
      <c r="BC75" s="1254"/>
      <c r="BD75" s="1254"/>
      <c r="BE75" s="1254"/>
      <c r="BF75" s="1254"/>
      <c r="BG75" s="1254"/>
      <c r="BH75" s="1254"/>
      <c r="BI75" s="1254"/>
      <c r="BJ75" s="1254"/>
      <c r="BK75" s="1254"/>
      <c r="BL75" s="1254"/>
      <c r="BM75" s="1254"/>
      <c r="BN75" s="1254"/>
      <c r="BO75" s="1254"/>
      <c r="BP75" s="1255">
        <v>15.1</v>
      </c>
      <c r="BQ75" s="1255"/>
      <c r="BR75" s="1255"/>
      <c r="BS75" s="1255"/>
      <c r="BT75" s="1255"/>
      <c r="BU75" s="1255"/>
      <c r="BV75" s="1255"/>
      <c r="BW75" s="1255"/>
      <c r="BX75" s="1255">
        <v>13.7</v>
      </c>
      <c r="BY75" s="1255"/>
      <c r="BZ75" s="1255"/>
      <c r="CA75" s="1255"/>
      <c r="CB75" s="1255"/>
      <c r="CC75" s="1255"/>
      <c r="CD75" s="1255"/>
      <c r="CE75" s="1255"/>
      <c r="CF75" s="1255">
        <v>13.1</v>
      </c>
      <c r="CG75" s="1255"/>
      <c r="CH75" s="1255"/>
      <c r="CI75" s="1255"/>
      <c r="CJ75" s="1255"/>
      <c r="CK75" s="1255"/>
      <c r="CL75" s="1255"/>
      <c r="CM75" s="1255"/>
      <c r="CN75" s="1255">
        <v>12.6</v>
      </c>
      <c r="CO75" s="1255"/>
      <c r="CP75" s="1255"/>
      <c r="CQ75" s="1255"/>
      <c r="CR75" s="1255"/>
      <c r="CS75" s="1255"/>
      <c r="CT75" s="1255"/>
      <c r="CU75" s="1255"/>
      <c r="CV75" s="1255">
        <v>12.3</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571</v>
      </c>
      <c r="AO77" s="1250"/>
      <c r="AP77" s="1250"/>
      <c r="AQ77" s="1250"/>
      <c r="AR77" s="1250"/>
      <c r="AS77" s="1250"/>
      <c r="AT77" s="1250"/>
      <c r="AU77" s="1250"/>
      <c r="AV77" s="1250"/>
      <c r="AW77" s="1250"/>
      <c r="AX77" s="1250"/>
      <c r="AY77" s="1250"/>
      <c r="AZ77" s="1250"/>
      <c r="BA77" s="1250"/>
      <c r="BB77" s="1254" t="s">
        <v>569</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573</v>
      </c>
      <c r="BC79" s="1254"/>
      <c r="BD79" s="1254"/>
      <c r="BE79" s="1254"/>
      <c r="BF79" s="1254"/>
      <c r="BG79" s="1254"/>
      <c r="BH79" s="1254"/>
      <c r="BI79" s="1254"/>
      <c r="BJ79" s="1254"/>
      <c r="BK79" s="1254"/>
      <c r="BL79" s="1254"/>
      <c r="BM79" s="1254"/>
      <c r="BN79" s="1254"/>
      <c r="BO79" s="1254"/>
      <c r="BP79" s="1255">
        <v>8.9</v>
      </c>
      <c r="BQ79" s="1255"/>
      <c r="BR79" s="1255"/>
      <c r="BS79" s="1255"/>
      <c r="BT79" s="1255"/>
      <c r="BU79" s="1255"/>
      <c r="BV79" s="1255"/>
      <c r="BW79" s="1255"/>
      <c r="BX79" s="1255">
        <v>8.9</v>
      </c>
      <c r="BY79" s="1255"/>
      <c r="BZ79" s="1255"/>
      <c r="CA79" s="1255"/>
      <c r="CB79" s="1255"/>
      <c r="CC79" s="1255"/>
      <c r="CD79" s="1255"/>
      <c r="CE79" s="1255"/>
      <c r="CF79" s="1255">
        <v>9.1</v>
      </c>
      <c r="CG79" s="1255"/>
      <c r="CH79" s="1255"/>
      <c r="CI79" s="1255"/>
      <c r="CJ79" s="1255"/>
      <c r="CK79" s="1255"/>
      <c r="CL79" s="1255"/>
      <c r="CM79" s="1255"/>
      <c r="CN79" s="1255">
        <v>9.3000000000000007</v>
      </c>
      <c r="CO79" s="1255"/>
      <c r="CP79" s="1255"/>
      <c r="CQ79" s="1255"/>
      <c r="CR79" s="1255"/>
      <c r="CS79" s="1255"/>
      <c r="CT79" s="1255"/>
      <c r="CU79" s="1255"/>
      <c r="CV79" s="1255">
        <v>9.3000000000000007</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ULuQmWLxFCtT87AN19PdOvKdX8Hkrsk1b+3FbueIyd3wfIOBkCcqW6wxDqnbded3BXyI1pAdkVE2KqrFcfL4HA==" saltValue="dygkIlPucQPeSLdnNFl30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EA327-33F8-4140-86D2-51F89FCDD994}">
  <sheetPr>
    <pageSetUpPr fitToPage="1"/>
  </sheetPr>
  <dimension ref="A1:DR125"/>
  <sheetViews>
    <sheetView showGridLines="0" topLeftCell="A96" zoomScale="70" zoomScaleNormal="7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ak6p+EnEXjCB0D17kkk4JBjXVYQVGvzBeG2UJVdrA6G8ezcSWmXatk6B489cbtjArOGbZctBlSt1FaxF1DPXFw==" saltValue="GL4OUJxWwmxy/3hDDBC05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9C025-813F-4734-A46D-DC274F08721A}">
  <sheetPr>
    <pageSetUpPr fitToPage="1"/>
  </sheetPr>
  <dimension ref="A1:DR125"/>
  <sheetViews>
    <sheetView showGridLines="0" tabSelected="1" topLeftCell="C81" zoomScale="70" zoomScaleNormal="70" zoomScaleSheetLayoutView="55" workbookViewId="0">
      <selection activeCell="BL18" sqref="BL18"/>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iJ9PgLpVujpEq9YFPzmuD/FD0Xy1STEi95EeBujfsgHrUMx1Fw8dq2VlAU16ca2OL/fql/kJn6Q80+fWUUErEA==" saltValue="/soQRJ+Fvi2fYWXBrfqRm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56012</v>
      </c>
      <c r="E3" s="144"/>
      <c r="F3" s="145">
        <v>200194</v>
      </c>
      <c r="G3" s="146"/>
      <c r="H3" s="147"/>
    </row>
    <row r="4" spans="1:8" x14ac:dyDescent="0.2">
      <c r="A4" s="148"/>
      <c r="B4" s="149"/>
      <c r="C4" s="150"/>
      <c r="D4" s="151">
        <v>28028</v>
      </c>
      <c r="E4" s="152"/>
      <c r="F4" s="153">
        <v>106422</v>
      </c>
      <c r="G4" s="154"/>
      <c r="H4" s="155"/>
    </row>
    <row r="5" spans="1:8" x14ac:dyDescent="0.2">
      <c r="A5" s="136" t="s">
        <v>520</v>
      </c>
      <c r="B5" s="141"/>
      <c r="C5" s="142"/>
      <c r="D5" s="143">
        <v>102715</v>
      </c>
      <c r="E5" s="144"/>
      <c r="F5" s="145">
        <v>196914</v>
      </c>
      <c r="G5" s="146"/>
      <c r="H5" s="147"/>
    </row>
    <row r="6" spans="1:8" x14ac:dyDescent="0.2">
      <c r="A6" s="148"/>
      <c r="B6" s="149"/>
      <c r="C6" s="150"/>
      <c r="D6" s="151">
        <v>84610</v>
      </c>
      <c r="E6" s="152"/>
      <c r="F6" s="153">
        <v>98966</v>
      </c>
      <c r="G6" s="154"/>
      <c r="H6" s="155"/>
    </row>
    <row r="7" spans="1:8" x14ac:dyDescent="0.2">
      <c r="A7" s="136" t="s">
        <v>521</v>
      </c>
      <c r="B7" s="141"/>
      <c r="C7" s="142"/>
      <c r="D7" s="143">
        <v>120560</v>
      </c>
      <c r="E7" s="144"/>
      <c r="F7" s="145">
        <v>204757</v>
      </c>
      <c r="G7" s="146"/>
      <c r="H7" s="147"/>
    </row>
    <row r="8" spans="1:8" x14ac:dyDescent="0.2">
      <c r="A8" s="148"/>
      <c r="B8" s="149"/>
      <c r="C8" s="150"/>
      <c r="D8" s="151">
        <v>99172</v>
      </c>
      <c r="E8" s="152"/>
      <c r="F8" s="153">
        <v>106071</v>
      </c>
      <c r="G8" s="154"/>
      <c r="H8" s="155"/>
    </row>
    <row r="9" spans="1:8" x14ac:dyDescent="0.2">
      <c r="A9" s="136" t="s">
        <v>522</v>
      </c>
      <c r="B9" s="141"/>
      <c r="C9" s="142"/>
      <c r="D9" s="143">
        <v>126070</v>
      </c>
      <c r="E9" s="144"/>
      <c r="F9" s="145">
        <v>194971</v>
      </c>
      <c r="G9" s="146"/>
      <c r="H9" s="147"/>
    </row>
    <row r="10" spans="1:8" x14ac:dyDescent="0.2">
      <c r="A10" s="148"/>
      <c r="B10" s="149"/>
      <c r="C10" s="150"/>
      <c r="D10" s="151">
        <v>65464</v>
      </c>
      <c r="E10" s="152"/>
      <c r="F10" s="153">
        <v>105966</v>
      </c>
      <c r="G10" s="154"/>
      <c r="H10" s="155"/>
    </row>
    <row r="11" spans="1:8" x14ac:dyDescent="0.2">
      <c r="A11" s="136" t="s">
        <v>523</v>
      </c>
      <c r="B11" s="141"/>
      <c r="C11" s="142"/>
      <c r="D11" s="143">
        <v>130490</v>
      </c>
      <c r="E11" s="144"/>
      <c r="F11" s="145">
        <v>224172</v>
      </c>
      <c r="G11" s="146"/>
      <c r="H11" s="147"/>
    </row>
    <row r="12" spans="1:8" x14ac:dyDescent="0.2">
      <c r="A12" s="148"/>
      <c r="B12" s="149"/>
      <c r="C12" s="156"/>
      <c r="D12" s="151">
        <v>93110</v>
      </c>
      <c r="E12" s="152"/>
      <c r="F12" s="153">
        <v>117611</v>
      </c>
      <c r="G12" s="154"/>
      <c r="H12" s="155"/>
    </row>
    <row r="13" spans="1:8" x14ac:dyDescent="0.2">
      <c r="A13" s="136"/>
      <c r="B13" s="141"/>
      <c r="C13" s="157"/>
      <c r="D13" s="158">
        <v>107169</v>
      </c>
      <c r="E13" s="159"/>
      <c r="F13" s="160">
        <v>204202</v>
      </c>
      <c r="G13" s="161"/>
      <c r="H13" s="147"/>
    </row>
    <row r="14" spans="1:8" x14ac:dyDescent="0.2">
      <c r="A14" s="148"/>
      <c r="B14" s="149"/>
      <c r="C14" s="150"/>
      <c r="D14" s="151">
        <v>74077</v>
      </c>
      <c r="E14" s="152"/>
      <c r="F14" s="153">
        <v>107007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6.94</v>
      </c>
      <c r="C19" s="162">
        <f>ROUND(VALUE(SUBSTITUTE(実質収支比率等に係る経年分析!G$48,"▲","-")),2)</f>
        <v>8.7100000000000009</v>
      </c>
      <c r="D19" s="162">
        <f>ROUND(VALUE(SUBSTITUTE(実質収支比率等に係る経年分析!H$48,"▲","-")),2)</f>
        <v>5.72</v>
      </c>
      <c r="E19" s="162">
        <f>ROUND(VALUE(SUBSTITUTE(実質収支比率等に係る経年分析!I$48,"▲","-")),2)</f>
        <v>8.91</v>
      </c>
      <c r="F19" s="162">
        <f>ROUND(VALUE(SUBSTITUTE(実質収支比率等に係る経年分析!J$48,"▲","-")),2)</f>
        <v>5.46</v>
      </c>
    </row>
    <row r="20" spans="1:11" x14ac:dyDescent="0.2">
      <c r="A20" s="162" t="s">
        <v>53</v>
      </c>
      <c r="B20" s="162">
        <f>ROUND(VALUE(SUBSTITUTE(実質収支比率等に係る経年分析!F$47,"▲","-")),2)</f>
        <v>27.73</v>
      </c>
      <c r="C20" s="162">
        <f>ROUND(VALUE(SUBSTITUTE(実質収支比率等に係る経年分析!G$47,"▲","-")),2)</f>
        <v>26.06</v>
      </c>
      <c r="D20" s="162">
        <f>ROUND(VALUE(SUBSTITUTE(実質収支比率等に係る経年分析!H$47,"▲","-")),2)</f>
        <v>26.87</v>
      </c>
      <c r="E20" s="162">
        <f>ROUND(VALUE(SUBSTITUTE(実質収支比率等に係る経年分析!I$47,"▲","-")),2)</f>
        <v>26.69</v>
      </c>
      <c r="F20" s="162">
        <f>ROUND(VALUE(SUBSTITUTE(実質収支比率等に係る経年分析!J$47,"▲","-")),2)</f>
        <v>34.619999999999997</v>
      </c>
    </row>
    <row r="21" spans="1:11" x14ac:dyDescent="0.2">
      <c r="A21" s="162" t="s">
        <v>54</v>
      </c>
      <c r="B21" s="162">
        <f>IF(ISNUMBER(VALUE(SUBSTITUTE(実質収支比率等に係る経年分析!F$49,"▲","-"))),ROUND(VALUE(SUBSTITUTE(実質収支比率等に係る経年分析!F$49,"▲","-")),2),NA())</f>
        <v>-0.82</v>
      </c>
      <c r="C21" s="162">
        <f>IF(ISNUMBER(VALUE(SUBSTITUTE(実質収支比率等に係る経年分析!G$49,"▲","-"))),ROUND(VALUE(SUBSTITUTE(実質収支比率等に係る経年分析!G$49,"▲","-")),2),NA())</f>
        <v>2.19</v>
      </c>
      <c r="D21" s="162">
        <f>IF(ISNUMBER(VALUE(SUBSTITUTE(実質収支比率等に係る経年分析!H$49,"▲","-"))),ROUND(VALUE(SUBSTITUTE(実質収支比率等に係る経年分析!H$49,"▲","-")),2),NA())</f>
        <v>18.75</v>
      </c>
      <c r="E21" s="162">
        <f>IF(ISNUMBER(VALUE(SUBSTITUTE(実質収支比率等に係る経年分析!I$49,"▲","-"))),ROUND(VALUE(SUBSTITUTE(実質収支比率等に係る経年分析!I$49,"▲","-")),2),NA())</f>
        <v>3.23</v>
      </c>
      <c r="F21" s="162">
        <f>IF(ISNUMBER(VALUE(SUBSTITUTE(実質収支比率等に係る経年分析!J$49,"▲","-"))),ROUND(VALUE(SUBSTITUTE(実質収支比率等に係る経年分析!J$49,"▲","-")),2),NA())</f>
        <v>-3.33</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1.33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1.73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1.1399999999999999</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診療所事業特別会計</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x14ac:dyDescent="0.2">
      <c r="A30" s="163" t="str">
        <f>IF(連結実質赤字比率に係る赤字・黒字の構成分析!C$40="",NA(),連結実質赤字比率に係る赤字・黒字の構成分析!C$40)</f>
        <v>国民健康保険特別会計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1.28</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1.04</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0.56000000000000005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2">
      <c r="A31" s="163" t="str">
        <f>IF(連結実質赤字比率に係る赤字・黒字の構成分析!C$39="",NA(),連結実質赤字比率に係る赤字・黒字の構成分析!C$39)</f>
        <v>温泉事業特別会計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7.0000000000000007E-2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0.03</v>
      </c>
    </row>
    <row r="32" spans="1:11" x14ac:dyDescent="0.2">
      <c r="A32" s="163" t="str">
        <f>IF(連結実質赤字比率に係る赤字・黒字の構成分析!C$38="",NA(),連結実質赤字比率に係る赤字・黒字の構成分析!C$38)</f>
        <v>簡易水道事業会計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7.0000000000000007E-2</v>
      </c>
    </row>
    <row r="33" spans="1:16" x14ac:dyDescent="0.2">
      <c r="A33" s="163" t="str">
        <f>IF(連結実質赤字比率に係る赤字・黒字の構成分析!C$37="",NA(),連結実質赤字比率に係る赤字・黒字の構成分析!C$37)</f>
        <v>後期高齢者医療特別会計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0.12</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0.36</v>
      </c>
    </row>
    <row r="35" spans="1:16" x14ac:dyDescent="0.2">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0.18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0.71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1.43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1.68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1.55</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6.93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8.6999999999999993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5.71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5.44</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431</v>
      </c>
      <c r="E42" s="164"/>
      <c r="F42" s="164"/>
      <c r="G42" s="164">
        <f>'実質公債費比率（分子）の構造'!L$52</f>
        <v>416</v>
      </c>
      <c r="H42" s="164"/>
      <c r="I42" s="164"/>
      <c r="J42" s="164">
        <f>'実質公債費比率（分子）の構造'!M$52</f>
        <v>426</v>
      </c>
      <c r="K42" s="164"/>
      <c r="L42" s="164"/>
      <c r="M42" s="164">
        <f>'実質公債費比率（分子）の構造'!N$52</f>
        <v>453</v>
      </c>
      <c r="N42" s="164"/>
      <c r="O42" s="164"/>
      <c r="P42" s="164">
        <f>'実質公債費比率（分子）の構造'!O$52</f>
        <v>478</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0</v>
      </c>
      <c r="C44" s="164"/>
      <c r="D44" s="164"/>
      <c r="E44" s="164">
        <f>'実質公債費比率（分子）の構造'!L$50</f>
        <v>0</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98</v>
      </c>
      <c r="C45" s="164"/>
      <c r="D45" s="164"/>
      <c r="E45" s="164">
        <f>'実質公債費比率（分子）の構造'!L$49</f>
        <v>91</v>
      </c>
      <c r="F45" s="164"/>
      <c r="G45" s="164"/>
      <c r="H45" s="164">
        <f>'実質公債費比率（分子）の構造'!M$49</f>
        <v>75</v>
      </c>
      <c r="I45" s="164"/>
      <c r="J45" s="164"/>
      <c r="K45" s="164">
        <f>'実質公債費比率（分子）の構造'!N$49</f>
        <v>80</v>
      </c>
      <c r="L45" s="164"/>
      <c r="M45" s="164"/>
      <c r="N45" s="164">
        <f>'実質公債費比率（分子）の構造'!O$49</f>
        <v>71</v>
      </c>
      <c r="O45" s="164"/>
      <c r="P45" s="164"/>
    </row>
    <row r="46" spans="1:16" x14ac:dyDescent="0.2">
      <c r="A46" s="164" t="s">
        <v>64</v>
      </c>
      <c r="B46" s="164">
        <f>'実質公債費比率（分子）の構造'!K$48</f>
        <v>196</v>
      </c>
      <c r="C46" s="164"/>
      <c r="D46" s="164"/>
      <c r="E46" s="164">
        <f>'実質公債費比率（分子）の構造'!L$48</f>
        <v>180</v>
      </c>
      <c r="F46" s="164"/>
      <c r="G46" s="164"/>
      <c r="H46" s="164">
        <f>'実質公債費比率（分子）の構造'!M$48</f>
        <v>187</v>
      </c>
      <c r="I46" s="164"/>
      <c r="J46" s="164"/>
      <c r="K46" s="164">
        <f>'実質公債費比率（分子）の構造'!N$48</f>
        <v>184</v>
      </c>
      <c r="L46" s="164"/>
      <c r="M46" s="164"/>
      <c r="N46" s="164">
        <f>'実質公債費比率（分子）の構造'!O$48</f>
        <v>188</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583</v>
      </c>
      <c r="C49" s="164"/>
      <c r="D49" s="164"/>
      <c r="E49" s="164">
        <f>'実質公債費比率（分子）の構造'!L$45</f>
        <v>573</v>
      </c>
      <c r="F49" s="164"/>
      <c r="G49" s="164"/>
      <c r="H49" s="164">
        <f>'実質公債費比率（分子）の構造'!M$45</f>
        <v>614</v>
      </c>
      <c r="I49" s="164"/>
      <c r="J49" s="164"/>
      <c r="K49" s="164">
        <f>'実質公債費比率（分子）の構造'!N$45</f>
        <v>600</v>
      </c>
      <c r="L49" s="164"/>
      <c r="M49" s="164"/>
      <c r="N49" s="164">
        <f>'実質公債費比率（分子）の構造'!O$45</f>
        <v>599</v>
      </c>
      <c r="O49" s="164"/>
      <c r="P49" s="164"/>
    </row>
    <row r="50" spans="1:16" x14ac:dyDescent="0.2">
      <c r="A50" s="164" t="s">
        <v>67</v>
      </c>
      <c r="B50" s="164" t="e">
        <f>NA()</f>
        <v>#N/A</v>
      </c>
      <c r="C50" s="164">
        <f>IF(ISNUMBER('実質公債費比率（分子）の構造'!K$53),'実質公債費比率（分子）の構造'!K$53,NA())</f>
        <v>446</v>
      </c>
      <c r="D50" s="164" t="e">
        <f>NA()</f>
        <v>#N/A</v>
      </c>
      <c r="E50" s="164" t="e">
        <f>NA()</f>
        <v>#N/A</v>
      </c>
      <c r="F50" s="164">
        <f>IF(ISNUMBER('実質公債費比率（分子）の構造'!L$53),'実質公債費比率（分子）の構造'!L$53,NA())</f>
        <v>428</v>
      </c>
      <c r="G50" s="164" t="e">
        <f>NA()</f>
        <v>#N/A</v>
      </c>
      <c r="H50" s="164" t="e">
        <f>NA()</f>
        <v>#N/A</v>
      </c>
      <c r="I50" s="164">
        <f>IF(ISNUMBER('実質公債費比率（分子）の構造'!M$53),'実質公債費比率（分子）の構造'!M$53,NA())</f>
        <v>450</v>
      </c>
      <c r="J50" s="164" t="e">
        <f>NA()</f>
        <v>#N/A</v>
      </c>
      <c r="K50" s="164" t="e">
        <f>NA()</f>
        <v>#N/A</v>
      </c>
      <c r="L50" s="164">
        <f>IF(ISNUMBER('実質公債費比率（分子）の構造'!N$53),'実質公債費比率（分子）の構造'!N$53,NA())</f>
        <v>411</v>
      </c>
      <c r="M50" s="164" t="e">
        <f>NA()</f>
        <v>#N/A</v>
      </c>
      <c r="N50" s="164" t="e">
        <f>NA()</f>
        <v>#N/A</v>
      </c>
      <c r="O50" s="164">
        <f>IF(ISNUMBER('実質公債費比率（分子）の構造'!O$53),'実質公債費比率（分子）の構造'!O$53,NA())</f>
        <v>380</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5140</v>
      </c>
      <c r="E56" s="163"/>
      <c r="F56" s="163"/>
      <c r="G56" s="163">
        <f>'将来負担比率（分子）の構造'!J$52</f>
        <v>4895</v>
      </c>
      <c r="H56" s="163"/>
      <c r="I56" s="163"/>
      <c r="J56" s="163">
        <f>'将来負担比率（分子）の構造'!K$52</f>
        <v>5603</v>
      </c>
      <c r="K56" s="163"/>
      <c r="L56" s="163"/>
      <c r="M56" s="163">
        <f>'将来負担比率（分子）の構造'!L$52</f>
        <v>5389</v>
      </c>
      <c r="N56" s="163"/>
      <c r="O56" s="163"/>
      <c r="P56" s="163">
        <f>'将来負担比率（分子）の構造'!M$52</f>
        <v>5721</v>
      </c>
    </row>
    <row r="57" spans="1:16" x14ac:dyDescent="0.2">
      <c r="A57" s="163" t="s">
        <v>42</v>
      </c>
      <c r="B57" s="163"/>
      <c r="C57" s="163"/>
      <c r="D57" s="163">
        <f>'将来負担比率（分子）の構造'!I$51</f>
        <v>179</v>
      </c>
      <c r="E57" s="163"/>
      <c r="F57" s="163"/>
      <c r="G57" s="163">
        <f>'将来負担比率（分子）の構造'!J$51</f>
        <v>66</v>
      </c>
      <c r="H57" s="163"/>
      <c r="I57" s="163"/>
      <c r="J57" s="163">
        <f>'将来負担比率（分子）の構造'!K$51</f>
        <v>55</v>
      </c>
      <c r="K57" s="163"/>
      <c r="L57" s="163"/>
      <c r="M57" s="163">
        <f>'将来負担比率（分子）の構造'!L$51</f>
        <v>2</v>
      </c>
      <c r="N57" s="163"/>
      <c r="O57" s="163"/>
      <c r="P57" s="163">
        <f>'将来負担比率（分子）の構造'!M$51</f>
        <v>2</v>
      </c>
    </row>
    <row r="58" spans="1:16" x14ac:dyDescent="0.2">
      <c r="A58" s="163" t="s">
        <v>41</v>
      </c>
      <c r="B58" s="163"/>
      <c r="C58" s="163"/>
      <c r="D58" s="163">
        <f>'将来負担比率（分子）の構造'!I$50</f>
        <v>2093</v>
      </c>
      <c r="E58" s="163"/>
      <c r="F58" s="163"/>
      <c r="G58" s="163">
        <f>'将来負担比率（分子）の構造'!J$50</f>
        <v>2685</v>
      </c>
      <c r="H58" s="163"/>
      <c r="I58" s="163"/>
      <c r="J58" s="163">
        <f>'将来負担比率（分子）の構造'!K$50</f>
        <v>2333</v>
      </c>
      <c r="K58" s="163"/>
      <c r="L58" s="163"/>
      <c r="M58" s="163">
        <f>'将来負担比率（分子）の構造'!L$50</f>
        <v>2558</v>
      </c>
      <c r="N58" s="163"/>
      <c r="O58" s="163"/>
      <c r="P58" s="163">
        <f>'将来負担比率（分子）の構造'!M$50</f>
        <v>2960</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401</v>
      </c>
      <c r="C62" s="163"/>
      <c r="D62" s="163"/>
      <c r="E62" s="163">
        <f>'将来負担比率（分子）の構造'!J$45</f>
        <v>379</v>
      </c>
      <c r="F62" s="163"/>
      <c r="G62" s="163"/>
      <c r="H62" s="163">
        <f>'将来負担比率（分子）の構造'!K$45</f>
        <v>362</v>
      </c>
      <c r="I62" s="163"/>
      <c r="J62" s="163"/>
      <c r="K62" s="163">
        <f>'将来負担比率（分子）の構造'!L$45</f>
        <v>678</v>
      </c>
      <c r="L62" s="163"/>
      <c r="M62" s="163"/>
      <c r="N62" s="163">
        <f>'将来負担比率（分子）の構造'!M$45</f>
        <v>690</v>
      </c>
      <c r="O62" s="163"/>
      <c r="P62" s="163"/>
    </row>
    <row r="63" spans="1:16" x14ac:dyDescent="0.2">
      <c r="A63" s="163" t="s">
        <v>34</v>
      </c>
      <c r="B63" s="163">
        <f>'将来負担比率（分子）の構造'!I$44</f>
        <v>786</v>
      </c>
      <c r="C63" s="163"/>
      <c r="D63" s="163"/>
      <c r="E63" s="163">
        <f>'将来負担比率（分子）の構造'!J$44</f>
        <v>723</v>
      </c>
      <c r="F63" s="163"/>
      <c r="G63" s="163"/>
      <c r="H63" s="163">
        <f>'将来負担比率（分子）の構造'!K$44</f>
        <v>650</v>
      </c>
      <c r="I63" s="163"/>
      <c r="J63" s="163"/>
      <c r="K63" s="163">
        <f>'将来負担比率（分子）の構造'!L$44</f>
        <v>582</v>
      </c>
      <c r="L63" s="163"/>
      <c r="M63" s="163"/>
      <c r="N63" s="163">
        <f>'将来負担比率（分子）の構造'!M$44</f>
        <v>612</v>
      </c>
      <c r="O63" s="163"/>
      <c r="P63" s="163"/>
    </row>
    <row r="64" spans="1:16" x14ac:dyDescent="0.2">
      <c r="A64" s="163" t="s">
        <v>33</v>
      </c>
      <c r="B64" s="163">
        <f>'将来負担比率（分子）の構造'!I$43</f>
        <v>2449</v>
      </c>
      <c r="C64" s="163"/>
      <c r="D64" s="163"/>
      <c r="E64" s="163">
        <f>'将来負担比率（分子）の構造'!J$43</f>
        <v>2332</v>
      </c>
      <c r="F64" s="163"/>
      <c r="G64" s="163"/>
      <c r="H64" s="163">
        <f>'将来負担比率（分子）の構造'!K$43</f>
        <v>2224</v>
      </c>
      <c r="I64" s="163"/>
      <c r="J64" s="163"/>
      <c r="K64" s="163">
        <f>'将来負担比率（分子）の構造'!L$43</f>
        <v>2107</v>
      </c>
      <c r="L64" s="163"/>
      <c r="M64" s="163"/>
      <c r="N64" s="163">
        <f>'将来負担比率（分子）の構造'!M$43</f>
        <v>1866</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7596</v>
      </c>
      <c r="C66" s="163"/>
      <c r="D66" s="163"/>
      <c r="E66" s="163">
        <f>'将来負担比率（分子）の構造'!J$41</f>
        <v>7850</v>
      </c>
      <c r="F66" s="163"/>
      <c r="G66" s="163"/>
      <c r="H66" s="163">
        <f>'将来負担比率（分子）の構造'!K$41</f>
        <v>7306</v>
      </c>
      <c r="I66" s="163"/>
      <c r="J66" s="163"/>
      <c r="K66" s="163">
        <f>'将来負担比率（分子）の構造'!L$41</f>
        <v>7392</v>
      </c>
      <c r="L66" s="163"/>
      <c r="M66" s="163"/>
      <c r="N66" s="163">
        <f>'将来負担比率（分子）の構造'!M$41</f>
        <v>7592</v>
      </c>
      <c r="O66" s="163"/>
      <c r="P66" s="163"/>
    </row>
    <row r="67" spans="1:16" x14ac:dyDescent="0.2">
      <c r="A67" s="163" t="s">
        <v>71</v>
      </c>
      <c r="B67" s="163" t="e">
        <f>NA()</f>
        <v>#N/A</v>
      </c>
      <c r="C67" s="163">
        <f>IF(ISNUMBER('将来負担比率（分子）の構造'!I$53), IF('将来負担比率（分子）の構造'!I$53 &lt; 0, 0, '将来負担比率（分子）の構造'!I$53), NA())</f>
        <v>3820</v>
      </c>
      <c r="D67" s="163" t="e">
        <f>NA()</f>
        <v>#N/A</v>
      </c>
      <c r="E67" s="163" t="e">
        <f>NA()</f>
        <v>#N/A</v>
      </c>
      <c r="F67" s="163">
        <f>IF(ISNUMBER('将来負担比率（分子）の構造'!J$53), IF('将来負担比率（分子）の構造'!J$53 &lt; 0, 0, '将来負担比率（分子）の構造'!J$53), NA())</f>
        <v>3639</v>
      </c>
      <c r="G67" s="163" t="e">
        <f>NA()</f>
        <v>#N/A</v>
      </c>
      <c r="H67" s="163" t="e">
        <f>NA()</f>
        <v>#N/A</v>
      </c>
      <c r="I67" s="163">
        <f>IF(ISNUMBER('将来負担比率（分子）の構造'!K$53), IF('将来負担比率（分子）の構造'!K$53 &lt; 0, 0, '将来負担比率（分子）の構造'!K$53), NA())</f>
        <v>2552</v>
      </c>
      <c r="J67" s="163" t="e">
        <f>NA()</f>
        <v>#N/A</v>
      </c>
      <c r="K67" s="163" t="e">
        <f>NA()</f>
        <v>#N/A</v>
      </c>
      <c r="L67" s="163">
        <f>IF(ISNUMBER('将来負担比率（分子）の構造'!L$53), IF('将来負担比率（分子）の構造'!L$53 &lt; 0, 0, '将来負担比率（分子）の構造'!L$53), NA())</f>
        <v>2810</v>
      </c>
      <c r="M67" s="163" t="e">
        <f>NA()</f>
        <v>#N/A</v>
      </c>
      <c r="N67" s="163" t="e">
        <f>NA()</f>
        <v>#N/A</v>
      </c>
      <c r="O67" s="163">
        <f>IF(ISNUMBER('将来負担比率（分子）の構造'!M$53), IF('将来負担比率（分子）の構造'!M$53 &lt; 0, 0, '将来負担比率（分子）の構造'!M$53), NA())</f>
        <v>2076</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1013</v>
      </c>
      <c r="C72" s="167">
        <f>基金残高に係る経年分析!G55</f>
        <v>1013</v>
      </c>
      <c r="D72" s="167">
        <f>基金残高に係る経年分析!H55</f>
        <v>1331</v>
      </c>
    </row>
    <row r="73" spans="1:16" x14ac:dyDescent="0.2">
      <c r="A73" s="166" t="s">
        <v>74</v>
      </c>
      <c r="B73" s="167">
        <f>基金残高に係る経年分析!F56</f>
        <v>6</v>
      </c>
      <c r="C73" s="167">
        <f>基金残高に係る経年分析!G56</f>
        <v>221</v>
      </c>
      <c r="D73" s="167">
        <f>基金残高に係る経年分析!H56</f>
        <v>232</v>
      </c>
    </row>
    <row r="74" spans="1:16" x14ac:dyDescent="0.2">
      <c r="A74" s="166" t="s">
        <v>75</v>
      </c>
      <c r="B74" s="167">
        <f>基金残高に係る経年分析!F57</f>
        <v>1027</v>
      </c>
      <c r="C74" s="167">
        <f>基金残高に係る経年分析!G57</f>
        <v>986</v>
      </c>
      <c r="D74" s="167">
        <f>基金残高に係る経年分析!H57</f>
        <v>1033</v>
      </c>
    </row>
  </sheetData>
  <sheetProtection algorithmName="SHA-512" hashValue="HykF0DnsaCWdMtq2ZVYbdFIGkCgeDN4B1N8++BmbrASCg4iXz1hgcnVbxH5BA0LZE0jJd097LPoIGi6p3282Jg==" saltValue="DPXvNgfIVx6UdieLlR/E7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016 owanilg</cp:lastModifiedBy>
  <cp:lastPrinted>2026-09-04T07:27:27Z</cp:lastPrinted>
  <dcterms:modified xsi:type="dcterms:W3CDTF">2026-09-04T07:27:31Z</dcterms:modified>
</cp:coreProperties>
</file>