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owani-nas1\財政課\財政係\37年度財政関係\R7_市町村課\★03_財政状況資料集\03_作業\"/>
    </mc:Choice>
  </mc:AlternateContent>
  <xr:revisionPtr revIDLastSave="0" documentId="13_ncr:1_{1CFE2FAF-3CF5-400E-A482-FF490F0304E1}" xr6:coauthVersionLast="47" xr6:coauthVersionMax="47" xr10:uidLastSave="{00000000-0000-0000-0000-000000000000}"/>
  <bookViews>
    <workbookView xWindow="-108" yWindow="-108" windowWidth="23256" windowHeight="12456"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BW35" i="10"/>
  <c r="BW36" i="10" s="1"/>
  <c r="AM35" i="10"/>
  <c r="BW34" i="10"/>
  <c r="C34" i="10"/>
  <c r="C35" i="10" s="1"/>
  <c r="BW37" i="10" l="1"/>
  <c r="BW38" i="10" s="1"/>
  <c r="BW39" i="10" s="1"/>
  <c r="BW40" i="10" s="1"/>
  <c r="BW41" i="10" s="1"/>
  <c r="BW42"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<sst xmlns="http://schemas.openxmlformats.org/spreadsheetml/2006/main" count="1114" uniqueCount="579">
  <si>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</si>
  <si>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</si>
  <si>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</si>
  <si>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</si>
  <si>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</si>
  <si>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</si>
  <si>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</si>
  <si>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</si>
  <si>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</si>
  <si>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</si>
  <si>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</si>
  <si>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</si>
  <si>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</si>
  <si>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</si>
  <si>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</si>
  <si>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</si>
  <si>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</si>
  <si>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</si>
  <si>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</si>
  <si>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</si>
  <si>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</si>
  <si>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</si>
  <si>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</si>
  <si>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</si>
  <si>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</si>
  <si>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</si>
  <si>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</si>
  <si>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</si>
  <si>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</si>
  <si>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</si>
  <si>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</si>
  <si>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</si>
  <si>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</si>
  <si>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</si>
  <si>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</si>
  <si>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</si>
  <si>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</si>
  <si>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</si>
  <si>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</si>
  <si>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</si>
  <si>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</si>
  <si>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</si>
  <si>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</si>
  <si>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</si>
  <si>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</si>
  <si>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</si>
  <si>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</si>
  <si>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</si>
  <si>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</si>
  <si>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</si>
  <si>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</si>
  <si>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</si>
  <si>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</si>
  <si>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</si>
  <si>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</si>
  <si>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</si>
  <si>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</si>
  <si>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</si>
  <si>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</si>
  <si>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</si>
  <si>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</si>
  <si>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</si>
  <si>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</si>
  <si>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</si>
  <si>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</si>
  <si>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</si>
  <si>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</si>
  <si>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</si>
  <si>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</si>
  <si>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</si>
  <si>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</si>
  <si>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</si>
  <si>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</si>
  <si>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</si>
  <si>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</si>
  <si>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</si>
  <si>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</si>
  <si>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</si>
  <si>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</si>
  <si>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</si>
  <si>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</si>
  <si>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</si>
  <si>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</si>
  <si>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</si>
  <si>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</si>
  <si>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</si>
  <si>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</si>
  <si>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</si>
  <si>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</si>
  <si>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</si>
  <si>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</si>
  <si>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</si>
  <si>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</si>
  <si>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</si>
  <si>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</si>
  <si>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</si>
  <si>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</si>
  <si>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</si>
  <si>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</si>
  <si>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</si>
  <si>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</si>
  <si>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</si>
  <si>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</si>
  <si>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</si>
  <si>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</si>
  <si>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</si>
  <si>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</si>
  <si>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</si>
  <si>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</si>
  <si>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</si>
  <si>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</si>
  <si>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</si>
  <si>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</si>
  <si>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</si>
  <si>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</si>
  <si>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</si>
  <si>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</si>
  <si>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</si>
  <si>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</si>
  <si>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</si>
  <si>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</si>
  <si>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</si>
  <si>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</si>
  <si>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</si>
  <si>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</si>
  <si>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</si>
  <si>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</si>
  <si>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</si>
  <si>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</si>
  <si>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</si>
  <si>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</si>
  <si>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</si>
  <si>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</si>
  <si>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</si>
  <si>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</si>
  <si>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</si>
  <si>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</si>
  <si>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</si>
  <si>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</si>
  <si>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</si>
  <si>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</si>
  <si>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</si>
  <si>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</si>
  <si>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</si>
  <si>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</si>
  <si>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</si>
  <si>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</si>
  <si>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</si>
  <si>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</si>
  <si>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</si>
  <si>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</si>
  <si>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</si>
  <si>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</si>
  <si>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</si>
  <si>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</si>
  <si>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</si>
  <si>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</si>
  <si>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</si>
  <si>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</si>
  <si>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</si>
  <si>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</si>
  <si>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</si>
  <si>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</si>
  <si>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</si>
  <si>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</si>
  <si>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</si>
  <si>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</si>
  <si>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</si>
  <si>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</si>
  <si>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</si>
  <si>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</si>
  <si>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</si>
  <si>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</si>
  <si>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</si>
  <si>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</si>
  <si>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</si>
  <si>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</si>
  <si>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</si>
  <si>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</si>
  <si>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</si>
  <si>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</si>
  <si>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</si>
  <si>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</si>
  <si>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</si>
  <si>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</si>
  <si>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</si>
  <si>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</si>
  <si>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</si>
  <si>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</si>
  <si>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</si>
  <si>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</si>
  <si>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</si>
  <si>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</si>
  <si>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</si>
  <si>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</si>
  <si>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</si>
  <si>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</si>
  <si>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</si>
  <si>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</si>
  <si>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</si>
  <si>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</si>
  <si>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</si>
  <si>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青森県大鰐町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</si>
  <si>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</si>
  <si>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</si>
  <si>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</si>
  <si>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</si>
  <si>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</si>
  <si>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</si>
  <si>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</si>
  <si>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</si>
  <si>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</si>
  <si>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</si>
  <si>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</si>
  <si>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</si>
  <si>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</si>
  <si>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</si>
  <si>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</si>
  <si>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</si>
  <si>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</si>
  <si>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</si>
  <si>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</si>
  <si>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</si>
  <si>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</si>
  <si>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</si>
  <si>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</si>
  <si>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</si>
  <si>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</si>
  <si>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</si>
  <si>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</si>
  <si>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</si>
  <si>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</si>
  <si>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</si>
  <si>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</si>
  <si>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</si>
  <si>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</si>
  <si>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</si>
  <si>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</si>
  <si>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</si>
  <si>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</si>
  <si>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</si>
  <si>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</si>
  <si>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</si>
  <si>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</si>
  <si>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</si>
  <si>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</si>
  <si>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</si>
  <si>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</si>
  <si>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</si>
  <si>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</si>
  <si>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</si>
  <si>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</si>
  <si>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</si>
  <si>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</si>
  <si>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</si>
  <si>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</si>
  <si>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</si>
  <si>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</si>
  <si>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</si>
  <si>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</si>
  <si>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</si>
  <si>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</si>
  <si>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</si>
  <si>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</si>
  <si>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</si>
  <si>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</si>
  <si>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</si>
  <si>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</si>
  <si>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</si>
  <si>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</si>
  <si>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</si>
  <si>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</si>
  <si>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</si>
  <si>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</si>
  <si>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</si>
  <si>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</si>
  <si>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</si>
  <si>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</si>
  <si>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</si>
  <si>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</si>
  <si>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</si>
  <si>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</si>
  <si>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</si>
  <si>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</si>
  <si>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</si>
  <si>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</si>
  <si>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</si>
  <si>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</si>
  <si>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</si>
  <si>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</si>
  <si>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</si>
  <si>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</si>
  <si>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</si>
  <si>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</si>
  <si>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</si>
  <si>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</si>
  <si>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</si>
  <si>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</si>
  <si>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</si>
  <si>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</si>
  <si>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</si>
  <si>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</si>
  <si>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</si>
  <si>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</si>
  <si>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</si>
  <si>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</si>
  <si>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</si>
  <si>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</si>
  <si>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</si>
  <si>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</si>
  <si>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</si>
  <si>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</si>
  <si>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</si>
  <si>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</si>
  <si>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</si>
  <si>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</si>
  <si>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</si>
  <si>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</si>
  <si>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</si>
  <si>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</si>
  <si>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</si>
  <si>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</si>
  <si>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</si>
  <si>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</si>
  <si>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</si>
  <si>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</si>
  <si>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</si>
  <si>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</si>
  <si>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</si>
  <si>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</si>
  <si>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</si>
  <si>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</si>
  <si>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</si>
  <si>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</si>
  <si>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</si>
  <si>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</si>
  <si>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</si>
  <si>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</si>
  <si>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</si>
  <si>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</si>
  <si>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</si>
  <si>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</si>
  <si>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</si>
  <si>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</si>
  <si>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</si>
  <si>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</si>
  <si>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</si>
  <si>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</si>
  <si>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</si>
  <si>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</si>
  <si>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</si>
  <si>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</si>
  <si>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</si>
  <si>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青森県大鰐町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</si>
  <si>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</si>
  <si>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</si>
  <si>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</si>
  <si>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</si>
  <si>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</si>
  <si>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</si>
  <si>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</si>
  <si>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</si>
  <si>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</si>
  <si>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</si>
  <si>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</si>
  <si>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</si>
  <si>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</si>
  <si>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</si>
  <si>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</si>
  <si>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</si>
  <si>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</si>
  <si>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</si>
  <si>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</si>
  <si>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</si>
  <si>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</si>
  <si>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</si>
  <si>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</si>
  <si>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</si>
  <si>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</si>
  <si>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</si>
  <si>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</si>
  <si>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</si>
  <si>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</si>
  <si>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</si>
  <si>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</si>
  <si>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</si>
  <si>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</si>
  <si>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</si>
  <si>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</si>
  <si>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</si>
  <si>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</si>
  <si>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</si>
  <si>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温泉事業特別会計</t>
    <phoneticPr fontId="5"/>
  </si>
  <si>
    <t>法非適用企業</t>
    <phoneticPr fontId="5"/>
  </si>
  <si>
    <t>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</si>
  <si>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</si>
  <si>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</si>
  <si>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</si>
  <si>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</si>
  <si>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</si>
  <si>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</si>
  <si>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</si>
  <si>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</si>
  <si>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</si>
  <si>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</si>
  <si>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</si>
  <si>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</si>
  <si>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</si>
  <si>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</si>
  <si>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</si>
  <si>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</si>
  <si>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</si>
  <si>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</si>
  <si>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</si>
  <si>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</si>
  <si>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</si>
  <si>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</si>
  <si>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</si>
  <si>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</si>
  <si>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</si>
  <si>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</si>
  <si>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</si>
  <si>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</si>
  <si>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</si>
  <si>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</si>
  <si>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</si>
  <si>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</si>
  <si>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</si>
  <si>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</si>
  <si>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</si>
  <si>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</si>
  <si>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</si>
  <si>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</si>
  <si>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</si>
  <si>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</si>
  <si>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</si>
  <si>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</si>
  <si>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</si>
  <si>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</si>
  <si>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</si>
  <si>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</si>
  <si>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</si>
  <si>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</si>
  <si>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</si>
  <si>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</si>
  <si>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</si>
  <si>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</si>
  <si>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</si>
  <si>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</si>
  <si>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</si>
  <si>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</si>
  <si>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</si>
  <si>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</si>
  <si>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</si>
  <si>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</si>
  <si>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</si>
  <si>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</si>
  <si>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</si>
  <si>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</si>
  <si>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</si>
  <si>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</si>
  <si>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</si>
  <si>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</si>
  <si>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</si>
  <si>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</si>
  <si>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</si>
  <si>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</si>
  <si>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</si>
  <si>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</si>
  <si>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</si>
  <si>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</si>
  <si>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</si>
  <si>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</si>
  <si>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</si>
  <si>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</si>
  <si>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</si>
  <si>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</si>
  <si>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</si>
  <si>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</si>
  <si>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</si>
  <si>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</si>
  <si>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</si>
  <si>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</si>
  <si>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</si>
  <si>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</si>
  <si>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</si>
  <si>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</si>
  <si>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</si>
  <si>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</si>
  <si>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</si>
  <si>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</si>
  <si>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</si>
  <si>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</si>
  <si>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</si>
  <si>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</si>
  <si>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</si>
  <si>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</si>
  <si>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</si>
  <si>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</si>
  <si>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</si>
  <si>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</si>
  <si>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</si>
  <si>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</si>
  <si>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</si>
  <si>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</si>
  <si>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</si>
  <si>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</si>
  <si>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</si>
  <si>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</si>
  <si>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</si>
  <si>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</si>
  <si>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</si>
  <si>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</si>
  <si>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</si>
  <si>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</si>
  <si>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</si>
  <si>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</si>
  <si>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</si>
  <si>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</si>
  <si>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</si>
  <si>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</si>
  <si>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</si>
  <si>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</si>
  <si>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</si>
  <si>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</si>
  <si>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</si>
  <si>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</si>
  <si>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</si>
  <si>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</si>
  <si>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</si>
  <si>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</si>
  <si>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</si>
  <si>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一般会計</t>
  </si>
  <si>
    <t>介護保険特別会計</t>
  </si>
  <si>
    <t>病院事業会計</t>
  </si>
  <si>
    <t>▲ 0.01</t>
  </si>
  <si>
    <t>国民健康保険特別会計</t>
  </si>
  <si>
    <t>公共下水道事業特別会計</t>
  </si>
  <si>
    <t>後期高齢者医療特別会計</t>
  </si>
  <si>
    <t>温泉事業特別会計</t>
  </si>
  <si>
    <t>簡易水道事業特別会計</t>
  </si>
  <si>
    <t>その他会計（赤字）</t>
  </si>
  <si>
    <t>その他会計（黒字）</t>
  </si>
  <si>
    <t>R01</t>
    <phoneticPr fontId="5"/>
  </si>
  <si>
    <t>R02</t>
    <phoneticPr fontId="5"/>
  </si>
  <si>
    <t>R03</t>
    <phoneticPr fontId="5"/>
  </si>
  <si>
    <t>R04</t>
    <phoneticPr fontId="5"/>
  </si>
  <si>
    <t>R05</t>
    <phoneticPr fontId="5"/>
  </si>
  <si>
    <t>診療所事業特別会計</t>
    <rPh sb="0" eb="5">
      <t>シンリョウジョジギョウ</t>
    </rPh>
    <rPh sb="5" eb="9">
      <t>トクベツカイケイ</t>
    </rPh>
    <phoneticPr fontId="2"/>
  </si>
  <si>
    <t>‐</t>
    <phoneticPr fontId="2"/>
  </si>
  <si>
    <t xml:space="preserve">‐				</t>
    <phoneticPr fontId="2"/>
  </si>
  <si>
    <t>大鰐町土地開発公社</t>
    <rPh sb="0" eb="3">
      <t>オオワニマチ</t>
    </rPh>
    <rPh sb="3" eb="9">
      <t>トチカイハツコウシャ</t>
    </rPh>
    <phoneticPr fontId="2"/>
  </si>
  <si>
    <t>○</t>
    <phoneticPr fontId="2"/>
  </si>
  <si>
    <t>久吉ダム水道企業団水道事業会計</t>
    <rPh sb="0" eb="2">
      <t>ヒサヨシ</t>
    </rPh>
    <rPh sb="4" eb="6">
      <t>スイドウ</t>
    </rPh>
    <rPh sb="6" eb="8">
      <t>キギョウ</t>
    </rPh>
    <rPh sb="8" eb="9">
      <t>ダン</t>
    </rPh>
    <rPh sb="9" eb="11">
      <t>スイドウ</t>
    </rPh>
    <rPh sb="11" eb="13">
      <t>ジギョウ</t>
    </rPh>
    <rPh sb="13" eb="15">
      <t>カイケイ</t>
    </rPh>
    <phoneticPr fontId="25"/>
  </si>
  <si>
    <t>青森県市町村総合事務組合一般会計</t>
    <rPh sb="0" eb="3">
      <t>アオモリケン</t>
    </rPh>
    <rPh sb="3" eb="6">
      <t>シチョウソン</t>
    </rPh>
    <rPh sb="6" eb="8">
      <t>ソウゴウ</t>
    </rPh>
    <rPh sb="8" eb="10">
      <t>ジム</t>
    </rPh>
    <rPh sb="10" eb="12">
      <t>クミアイ</t>
    </rPh>
    <phoneticPr fontId="25"/>
  </si>
  <si>
    <t>青森県市町村職員退職手当組合一般会計</t>
    <rPh sb="0" eb="3">
      <t>アオモリケン</t>
    </rPh>
    <rPh sb="3" eb="6">
      <t>シチョウソン</t>
    </rPh>
    <rPh sb="6" eb="8">
      <t>ショクイン</t>
    </rPh>
    <rPh sb="8" eb="10">
      <t>タイショク</t>
    </rPh>
    <rPh sb="10" eb="12">
      <t>テアテ</t>
    </rPh>
    <rPh sb="12" eb="14">
      <t>クミアイ</t>
    </rPh>
    <phoneticPr fontId="25"/>
  </si>
  <si>
    <t>弘前地区環境整備事務組合一般会計</t>
    <rPh sb="0" eb="2">
      <t>ヒロサキ</t>
    </rPh>
    <rPh sb="2" eb="4">
      <t>チク</t>
    </rPh>
    <rPh sb="4" eb="6">
      <t>カンキョウ</t>
    </rPh>
    <rPh sb="6" eb="8">
      <t>セイビ</t>
    </rPh>
    <rPh sb="8" eb="10">
      <t>ジム</t>
    </rPh>
    <rPh sb="10" eb="12">
      <t>クミアイ</t>
    </rPh>
    <phoneticPr fontId="25"/>
  </si>
  <si>
    <t>弘前地区消防事務組合一般会計</t>
    <rPh sb="0" eb="2">
      <t>ヒロサキ</t>
    </rPh>
    <rPh sb="2" eb="4">
      <t>チク</t>
    </rPh>
    <rPh sb="4" eb="6">
      <t>ショウボウ</t>
    </rPh>
    <rPh sb="6" eb="8">
      <t>ジム</t>
    </rPh>
    <rPh sb="8" eb="10">
      <t>クミアイ</t>
    </rPh>
    <phoneticPr fontId="25"/>
  </si>
  <si>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25"/>
  </si>
  <si>
    <t>津軽広域連合一般会計</t>
    <rPh sb="0" eb="2">
      <t>ツガル</t>
    </rPh>
    <rPh sb="2" eb="4">
      <t>コウイキ</t>
    </rPh>
    <rPh sb="4" eb="6">
      <t>レンゴウ</t>
    </rPh>
    <phoneticPr fontId="25"/>
  </si>
  <si>
    <t>青森県後期高齢者医療広域連合一般会計</t>
    <rPh sb="0" eb="1">
      <t>アオ</t>
    </rPh>
    <rPh sb="1" eb="2">
      <t>モリ</t>
    </rPh>
    <rPh sb="2" eb="3">
      <t>ケン</t>
    </rPh>
    <rPh sb="3" eb="5">
      <t>コウキ</t>
    </rPh>
    <rPh sb="5" eb="8">
      <t>コウレイシャ</t>
    </rPh>
    <rPh sb="8" eb="10">
      <t>イリョウ</t>
    </rPh>
    <rPh sb="10" eb="12">
      <t>コウイキ</t>
    </rPh>
    <rPh sb="12" eb="14">
      <t>レンゴウ</t>
    </rPh>
    <rPh sb="14" eb="16">
      <t>イッパン</t>
    </rPh>
    <rPh sb="16" eb="18">
      <t>カイケイ</t>
    </rPh>
    <phoneticPr fontId="2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</si>
  <si>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5"/>
  </si>
  <si>
    <t>-</t>
    <phoneticPr fontId="2"/>
  </si>
  <si>
    <t>公共施設等整備基金</t>
    <phoneticPr fontId="5"/>
  </si>
  <si>
    <t>過疎地域自立促進特別事業基金</t>
    <phoneticPr fontId="5"/>
  </si>
  <si>
    <t>ふるさとづくり基金</t>
    <phoneticPr fontId="10"/>
  </si>
  <si>
    <t>スポーツ振興基金</t>
    <phoneticPr fontId="5"/>
  </si>
  <si>
    <t>ふるさと基金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</si>
  <si>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</si>
  <si>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</si>
  <si>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</si>
  <si>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</si>
  <si>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</si>
  <si>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</si>
  <si>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</si>
  <si>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</si>
  <si>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</si>
  <si>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普通建設事業の抑制等により地方債の新規発行を抑制してきた結果、将来負担比率は低下傾向となっている。一方で、大規模改修等の抑制により有形固定資産減価償却率は類似団体のなかでは高く、一時的な変動はあるものの上昇傾向にある。今後は、令和８年度に改定を予定している公共施設等総合管理計画及び個別施設計画に基づき、老朽化対策に取り組んでいく。</t>
    <phoneticPr fontId="5"/>
  </si>
  <si>
    <t>　将来負担比率及び実質公債費比率について、類似団体と比較して高くなっている。これは、㈶大鰐町開発公社、大鰐地域総合開発㈱の両法人について、第三セクター等改革推進債の発行（6,617百万円）により、損失補償を履行（7,015百万円）したことが主因となっている。
　平成24年度から第三セクター等改革推進債の償還が始まったため、平成25年度に実質公債費比率のピークを迎えたが、平成26年度、令和元年度及び令和４年度に実施した繰上償還等の効果により、令和５年決算では12.6％となっている。今後は、大規模な施設更新等が控えているため、歳入確保歳出削減を図り、両指標の良好な推移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</si>
</sst>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1A13F7-EDD6-40CE-BB40-1F4AE7FE46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EE37-4635-8A83-390B7FE9D9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81291</c:v>
                </c:pt>
                <c:pt idx="1">
                  <c:v>56012</c:v>
                </c:pt>
                <c:pt idx="2">
                  <c:v>102715</c:v>
                </c:pt>
                <c:pt idx="3">
                  <c:v>120560</c:v>
                </c:pt>
                <c:pt idx="4">
                  <c:v>126070</c:v>
                </c:pt>
              </c:numCache>
            </c:numRef>
          </c:val>
          <c:smooth val="0"/>
          <c:extLst>
            <c:ext xmlns:c16="http://schemas.microsoft.com/office/drawing/2014/chart" uri="{C3380CC4-5D6E-409C-BE32-E72D297353CC}">
              <c16:uniqueId val="{00000001-EE37-4635-8A83-390B7FE9D9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8.0399999999999991</c:v>
                </c:pt>
                <c:pt idx="1">
                  <c:v>6.94</c:v>
                </c:pt>
                <c:pt idx="2">
                  <c:v>8.7100000000000009</c:v>
                </c:pt>
                <c:pt idx="3">
                  <c:v>5.72</c:v>
                </c:pt>
                <c:pt idx="4">
                  <c:v>8.91</c:v>
                </c:pt>
              </c:numCache>
            </c:numRef>
          </c:val>
          <c:extLst>
            <c:ext xmlns:c16="http://schemas.microsoft.com/office/drawing/2014/chart" uri="{C3380CC4-5D6E-409C-BE32-E72D297353CC}">
              <c16:uniqueId val="{00000000-C821-4D33-B89A-D0EB7B722E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28.71</c:v>
                </c:pt>
                <c:pt idx="1">
                  <c:v>27.73</c:v>
                </c:pt>
                <c:pt idx="2">
                  <c:v>26.06</c:v>
                </c:pt>
                <c:pt idx="3">
                  <c:v>26.87</c:v>
                </c:pt>
                <c:pt idx="4">
                  <c:v>26.69</c:v>
                </c:pt>
              </c:numCache>
            </c:numRef>
          </c:val>
          <c:extLst>
            <c:ext xmlns:c16="http://schemas.microsoft.com/office/drawing/2014/chart" uri="{C3380CC4-5D6E-409C-BE32-E72D297353CC}">
              <c16:uniqueId val="{00000001-C821-4D33-B89A-D0EB7B722E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14.95</c:v>
                </c:pt>
                <c:pt idx="1">
                  <c:v>-0.82</c:v>
                </c:pt>
                <c:pt idx="2">
                  <c:v>2.19</c:v>
                </c:pt>
                <c:pt idx="3">
                  <c:v>18.75</c:v>
                </c:pt>
                <c:pt idx="4">
                  <c:v>3.23</c:v>
                </c:pt>
              </c:numCache>
            </c:numRef>
          </c:val>
          <c:smooth val="0"/>
          <c:extLst>
            <c:ext xmlns:c16="http://schemas.microsoft.com/office/drawing/2014/chart" uri="{C3380CC4-5D6E-409C-BE32-E72D297353CC}">
              <c16:uniqueId val="{00000002-C821-4D33-B89A-D0EB7B722E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AC-45DD-80E7-E3E9D79094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AC-45DD-80E7-E3E9D790942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2-C7AC-45DD-80E7-E3E9D790942C}"/>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0.04</c:v>
                </c:pt>
                <c:pt idx="8">
                  <c:v>#N/A</c:v>
                </c:pt>
                <c:pt idx="9">
                  <c:v>7.0000000000000007E-2</c:v>
                </c:pt>
              </c:numCache>
            </c:numRef>
          </c:val>
          <c:extLst>
            <c:ext xmlns:c16="http://schemas.microsoft.com/office/drawing/2014/chart" uri="{C3380CC4-5D6E-409C-BE32-E72D297353CC}">
              <c16:uniqueId val="{00000003-C7AC-45DD-80E7-E3E9D790942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0.05</c:v>
                </c:pt>
                <c:pt idx="4">
                  <c:v>#N/A</c:v>
                </c:pt>
                <c:pt idx="5">
                  <c:v>0.08</c:v>
                </c:pt>
                <c:pt idx="6">
                  <c:v>#N/A</c:v>
                </c:pt>
                <c:pt idx="7">
                  <c:v>0.09</c:v>
                </c:pt>
                <c:pt idx="8">
                  <c:v>#N/A</c:v>
                </c:pt>
                <c:pt idx="9">
                  <c:v>0.08</c:v>
                </c:pt>
              </c:numCache>
            </c:numRef>
          </c:val>
          <c:extLst>
            <c:ext xmlns:c16="http://schemas.microsoft.com/office/drawing/2014/chart" uri="{C3380CC4-5D6E-409C-BE32-E72D297353CC}">
              <c16:uniqueId val="{00000004-C7AC-45DD-80E7-E3E9D790942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0.02</c:v>
                </c:pt>
                <c:pt idx="6">
                  <c:v>#N/A</c:v>
                </c:pt>
                <c:pt idx="7">
                  <c:v>0.02</c:v>
                </c:pt>
                <c:pt idx="8">
                  <c:v>#N/A</c:v>
                </c:pt>
                <c:pt idx="9">
                  <c:v>0.08</c:v>
                </c:pt>
              </c:numCache>
            </c:numRef>
          </c:val>
          <c:extLst>
            <c:ext xmlns:c16="http://schemas.microsoft.com/office/drawing/2014/chart" uri="{C3380CC4-5D6E-409C-BE32-E72D297353CC}">
              <c16:uniqueId val="{00000005-C7AC-45DD-80E7-E3E9D790942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0.12</c:v>
                </c:pt>
                <c:pt idx="4">
                  <c:v>#N/A</c:v>
                </c:pt>
                <c:pt idx="5">
                  <c:v>1.28</c:v>
                </c:pt>
                <c:pt idx="6">
                  <c:v>#N/A</c:v>
                </c:pt>
                <c:pt idx="7">
                  <c:v>1.04</c:v>
                </c:pt>
                <c:pt idx="8">
                  <c:v>#N/A</c:v>
                </c:pt>
                <c:pt idx="9">
                  <c:v>0.56000000000000005</c:v>
                </c:pt>
              </c:numCache>
            </c:numRef>
          </c:val>
          <c:extLst>
            <c:ext xmlns:c16="http://schemas.microsoft.com/office/drawing/2014/chart" uri="{C3380CC4-5D6E-409C-BE32-E72D297353CC}">
              <c16:uniqueId val="{00000006-C7AC-45DD-80E7-E3E9D790942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0.01</c:v>
                </c:pt>
                <c:pt idx="1">
                  <c:v>#N/A</c:v>
                </c:pt>
                <c:pt idx="2">
                  <c:v>#N/A</c:v>
                </c:pt>
                <c:pt idx="3">
                  <c:v>0.1</c:v>
                </c:pt>
                <c:pt idx="4">
                  <c:v>#N/A</c:v>
                </c:pt>
                <c:pt idx="5">
                  <c:v>1.28</c:v>
                </c:pt>
                <c:pt idx="6">
                  <c:v>#N/A</c:v>
                </c:pt>
                <c:pt idx="7">
                  <c:v>1.67</c:v>
                </c:pt>
                <c:pt idx="8">
                  <c:v>#N/A</c:v>
                </c:pt>
                <c:pt idx="9">
                  <c:v>1.01</c:v>
                </c:pt>
              </c:numCache>
            </c:numRef>
          </c:val>
          <c:extLst>
            <c:ext xmlns:c16="http://schemas.microsoft.com/office/drawing/2014/chart" uri="{C3380CC4-5D6E-409C-BE32-E72D297353CC}">
              <c16:uniqueId val="{00000007-C7AC-45DD-80E7-E3E9D790942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0.98</c:v>
                </c:pt>
                <c:pt idx="2">
                  <c:v>#N/A</c:v>
                </c:pt>
                <c:pt idx="3">
                  <c:v>0.18</c:v>
                </c:pt>
                <c:pt idx="4">
                  <c:v>#N/A</c:v>
                </c:pt>
                <c:pt idx="5">
                  <c:v>0.71</c:v>
                </c:pt>
                <c:pt idx="6">
                  <c:v>#N/A</c:v>
                </c:pt>
                <c:pt idx="7">
                  <c:v>1.43</c:v>
                </c:pt>
                <c:pt idx="8">
                  <c:v>#N/A</c:v>
                </c:pt>
                <c:pt idx="9">
                  <c:v>1.68</c:v>
                </c:pt>
              </c:numCache>
            </c:numRef>
          </c:val>
          <c:extLst>
            <c:ext xmlns:c16="http://schemas.microsoft.com/office/drawing/2014/chart" uri="{C3380CC4-5D6E-409C-BE32-E72D297353CC}">
              <c16:uniqueId val="{00000008-C7AC-45DD-80E7-E3E9D79094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8.0299999999999994</c:v>
                </c:pt>
                <c:pt idx="2">
                  <c:v>#N/A</c:v>
                </c:pt>
                <c:pt idx="3">
                  <c:v>6.93</c:v>
                </c:pt>
                <c:pt idx="4">
                  <c:v>#N/A</c:v>
                </c:pt>
                <c:pt idx="5">
                  <c:v>8.6999999999999993</c:v>
                </c:pt>
                <c:pt idx="6">
                  <c:v>#N/A</c:v>
                </c:pt>
                <c:pt idx="7">
                  <c:v>5.71</c:v>
                </c:pt>
                <c:pt idx="8">
                  <c:v>#N/A</c:v>
                </c:pt>
                <c:pt idx="9">
                  <c:v>8.9</c:v>
                </c:pt>
              </c:numCache>
            </c:numRef>
          </c:val>
          <c:extLst>
            <c:ext xmlns:c16="http://schemas.microsoft.com/office/drawing/2014/chart" uri="{C3380CC4-5D6E-409C-BE32-E72D297353CC}">
              <c16:uniqueId val="{00000009-C7AC-45DD-80E7-E3E9D79094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442</c:v>
                </c:pt>
                <c:pt idx="5">
                  <c:v>431</c:v>
                </c:pt>
                <c:pt idx="8">
                  <c:v>416</c:v>
                </c:pt>
                <c:pt idx="11">
                  <c:v>426</c:v>
                </c:pt>
                <c:pt idx="14">
                  <c:v>453</c:v>
                </c:pt>
              </c:numCache>
            </c:numRef>
          </c:val>
          <c:extLst>
            <c:ext xmlns:c16="http://schemas.microsoft.com/office/drawing/2014/chart" uri="{C3380CC4-5D6E-409C-BE32-E72D297353CC}">
              <c16:uniqueId val="{00000000-8080-421A-BECC-9D42038D06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80-421A-BECC-9D42038D06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80-421A-BECC-9D42038D06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104</c:v>
                </c:pt>
                <c:pt idx="3">
                  <c:v>98</c:v>
                </c:pt>
                <c:pt idx="6">
                  <c:v>91</c:v>
                </c:pt>
                <c:pt idx="9">
                  <c:v>75</c:v>
                </c:pt>
                <c:pt idx="12">
                  <c:v>80</c:v>
                </c:pt>
              </c:numCache>
            </c:numRef>
          </c:val>
          <c:extLst>
            <c:ext xmlns:c16="http://schemas.microsoft.com/office/drawing/2014/chart" uri="{C3380CC4-5D6E-409C-BE32-E72D297353CC}">
              <c16:uniqueId val="{00000003-8080-421A-BECC-9D42038D06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198</c:v>
                </c:pt>
                <c:pt idx="3">
                  <c:v>196</c:v>
                </c:pt>
                <c:pt idx="6">
                  <c:v>180</c:v>
                </c:pt>
                <c:pt idx="9">
                  <c:v>187</c:v>
                </c:pt>
                <c:pt idx="12">
                  <c:v>184</c:v>
                </c:pt>
              </c:numCache>
            </c:numRef>
          </c:val>
          <c:extLst>
            <c:ext xmlns:c16="http://schemas.microsoft.com/office/drawing/2014/chart" uri="{C3380CC4-5D6E-409C-BE32-E72D297353CC}">
              <c16:uniqueId val="{00000004-8080-421A-BECC-9D42038D06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80-421A-BECC-9D42038D06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80-421A-BECC-9D42038D06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613</c:v>
                </c:pt>
                <c:pt idx="3">
                  <c:v>583</c:v>
                </c:pt>
                <c:pt idx="6">
                  <c:v>573</c:v>
                </c:pt>
                <c:pt idx="9">
                  <c:v>614</c:v>
                </c:pt>
                <c:pt idx="12">
                  <c:v>600</c:v>
                </c:pt>
              </c:numCache>
            </c:numRef>
          </c:val>
          <c:extLst>
            <c:ext xmlns:c16="http://schemas.microsoft.com/office/drawing/2014/chart" uri="{C3380CC4-5D6E-409C-BE32-E72D297353CC}">
              <c16:uniqueId val="{00000007-8080-421A-BECC-9D42038D06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473</c:v>
                </c:pt>
                <c:pt idx="2">
                  <c:v>#N/A</c:v>
                </c:pt>
                <c:pt idx="3">
                  <c:v>#N/A</c:v>
                </c:pt>
                <c:pt idx="4">
                  <c:v>446</c:v>
                </c:pt>
                <c:pt idx="5">
                  <c:v>#N/A</c:v>
                </c:pt>
                <c:pt idx="6">
                  <c:v>#N/A</c:v>
                </c:pt>
                <c:pt idx="7">
                  <c:v>428</c:v>
                </c:pt>
                <c:pt idx="8">
                  <c:v>#N/A</c:v>
                </c:pt>
                <c:pt idx="9">
                  <c:v>#N/A</c:v>
                </c:pt>
                <c:pt idx="10">
                  <c:v>450</c:v>
                </c:pt>
                <c:pt idx="11">
                  <c:v>#N/A</c:v>
                </c:pt>
                <c:pt idx="12">
                  <c:v>#N/A</c:v>
                </c:pt>
                <c:pt idx="13">
                  <c:v>411</c:v>
                </c:pt>
                <c:pt idx="14">
                  <c:v>#N/A</c:v>
                </c:pt>
              </c:numCache>
            </c:numRef>
          </c:val>
          <c:smooth val="0"/>
          <c:extLst>
            <c:ext xmlns:c16="http://schemas.microsoft.com/office/drawing/2014/chart" uri="{C3380CC4-5D6E-409C-BE32-E72D297353CC}">
              <c16:uniqueId val="{00000008-8080-421A-BECC-9D42038D06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5232</c:v>
                </c:pt>
                <c:pt idx="5">
                  <c:v>5140</c:v>
                </c:pt>
                <c:pt idx="8">
                  <c:v>4895</c:v>
                </c:pt>
                <c:pt idx="11">
                  <c:v>5603</c:v>
                </c:pt>
                <c:pt idx="14">
                  <c:v>5389</c:v>
                </c:pt>
              </c:numCache>
            </c:numRef>
          </c:val>
          <c:extLst>
            <c:ext xmlns:c16="http://schemas.microsoft.com/office/drawing/2014/chart" uri="{C3380CC4-5D6E-409C-BE32-E72D297353CC}">
              <c16:uniqueId val="{00000000-E886-497C-9C2D-35BD3BDCDB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189</c:v>
                </c:pt>
                <c:pt idx="5">
                  <c:v>179</c:v>
                </c:pt>
                <c:pt idx="8">
                  <c:v>66</c:v>
                </c:pt>
                <c:pt idx="11">
                  <c:v>55</c:v>
                </c:pt>
                <c:pt idx="14">
                  <c:v>2</c:v>
                </c:pt>
              </c:numCache>
            </c:numRef>
          </c:val>
          <c:extLst>
            <c:ext xmlns:c16="http://schemas.microsoft.com/office/drawing/2014/chart" uri="{C3380CC4-5D6E-409C-BE32-E72D297353CC}">
              <c16:uniqueId val="{00000001-E886-497C-9C2D-35BD3BDCDB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1818</c:v>
                </c:pt>
                <c:pt idx="5">
                  <c:v>2093</c:v>
                </c:pt>
                <c:pt idx="8">
                  <c:v>2685</c:v>
                </c:pt>
                <c:pt idx="11">
                  <c:v>2333</c:v>
                </c:pt>
                <c:pt idx="14">
                  <c:v>2558</c:v>
                </c:pt>
              </c:numCache>
            </c:numRef>
          </c:val>
          <c:extLst>
            <c:ext xmlns:c16="http://schemas.microsoft.com/office/drawing/2014/chart" uri="{C3380CC4-5D6E-409C-BE32-E72D297353CC}">
              <c16:uniqueId val="{00000002-E886-497C-9C2D-35BD3BDCDB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86-497C-9C2D-35BD3BDCDB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86-497C-9C2D-35BD3BDCDB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E886-497C-9C2D-35BD3BDCDB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448</c:v>
                </c:pt>
                <c:pt idx="3">
                  <c:v>401</c:v>
                </c:pt>
                <c:pt idx="6">
                  <c:v>379</c:v>
                </c:pt>
                <c:pt idx="9">
                  <c:v>362</c:v>
                </c:pt>
                <c:pt idx="12">
                  <c:v>678</c:v>
                </c:pt>
              </c:numCache>
            </c:numRef>
          </c:val>
          <c:extLst>
            <c:ext xmlns:c16="http://schemas.microsoft.com/office/drawing/2014/chart" uri="{C3380CC4-5D6E-409C-BE32-E72D297353CC}">
              <c16:uniqueId val="{00000006-E886-497C-9C2D-35BD3BDCDB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845</c:v>
                </c:pt>
                <c:pt idx="3">
                  <c:v>786</c:v>
                </c:pt>
                <c:pt idx="6">
                  <c:v>723</c:v>
                </c:pt>
                <c:pt idx="9">
                  <c:v>650</c:v>
                </c:pt>
                <c:pt idx="12">
                  <c:v>582</c:v>
                </c:pt>
              </c:numCache>
            </c:numRef>
          </c:val>
          <c:extLst>
            <c:ext xmlns:c16="http://schemas.microsoft.com/office/drawing/2014/chart" uri="{C3380CC4-5D6E-409C-BE32-E72D297353CC}">
              <c16:uniqueId val="{00000007-E886-497C-9C2D-35BD3BDCDB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2552</c:v>
                </c:pt>
                <c:pt idx="3">
                  <c:v>2449</c:v>
                </c:pt>
                <c:pt idx="6">
                  <c:v>2332</c:v>
                </c:pt>
                <c:pt idx="9">
                  <c:v>2224</c:v>
                </c:pt>
                <c:pt idx="12">
                  <c:v>2107</c:v>
                </c:pt>
              </c:numCache>
            </c:numRef>
          </c:val>
          <c:extLst>
            <c:ext xmlns:c16="http://schemas.microsoft.com/office/drawing/2014/chart" uri="{C3380CC4-5D6E-409C-BE32-E72D297353CC}">
              <c16:uniqueId val="{00000008-E886-497C-9C2D-35BD3BDCDB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86-497C-9C2D-35BD3BDCDB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7765</c:v>
                </c:pt>
                <c:pt idx="3">
                  <c:v>7596</c:v>
                </c:pt>
                <c:pt idx="6">
                  <c:v>7850</c:v>
                </c:pt>
                <c:pt idx="9">
                  <c:v>7306</c:v>
                </c:pt>
                <c:pt idx="12">
                  <c:v>7392</c:v>
                </c:pt>
              </c:numCache>
            </c:numRef>
          </c:val>
          <c:extLst>
            <c:ext xmlns:c16="http://schemas.microsoft.com/office/drawing/2014/chart" uri="{C3380CC4-5D6E-409C-BE32-E72D297353CC}">
              <c16:uniqueId val="{0000000A-E886-497C-9C2D-35BD3BDCDB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4372</c:v>
                </c:pt>
                <c:pt idx="2">
                  <c:v>#N/A</c:v>
                </c:pt>
                <c:pt idx="3">
                  <c:v>#N/A</c:v>
                </c:pt>
                <c:pt idx="4">
                  <c:v>3820</c:v>
                </c:pt>
                <c:pt idx="5">
                  <c:v>#N/A</c:v>
                </c:pt>
                <c:pt idx="6">
                  <c:v>#N/A</c:v>
                </c:pt>
                <c:pt idx="7">
                  <c:v>3639</c:v>
                </c:pt>
                <c:pt idx="8">
                  <c:v>#N/A</c:v>
                </c:pt>
                <c:pt idx="9">
                  <c:v>#N/A</c:v>
                </c:pt>
                <c:pt idx="10">
                  <c:v>2552</c:v>
                </c:pt>
                <c:pt idx="11">
                  <c:v>#N/A</c:v>
                </c:pt>
                <c:pt idx="12">
                  <c:v>#N/A</c:v>
                </c:pt>
                <c:pt idx="13">
                  <c:v>2810</c:v>
                </c:pt>
                <c:pt idx="14">
                  <c:v>#N/A</c:v>
                </c:pt>
              </c:numCache>
            </c:numRef>
          </c:val>
          <c:smooth val="0"/>
          <c:extLst>
            <c:ext xmlns:c16="http://schemas.microsoft.com/office/drawing/2014/chart" uri="{C3380CC4-5D6E-409C-BE32-E72D297353CC}">
              <c16:uniqueId val="{0000000B-E886-497C-9C2D-35BD3BDCDB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1013</c:v>
                </c:pt>
                <c:pt idx="1">
                  <c:v>1013</c:v>
                </c:pt>
                <c:pt idx="2">
                  <c:v>1013</c:v>
                </c:pt>
              </c:numCache>
            </c:numRef>
          </c:val>
          <c:extLst>
            <c:ext xmlns:c16="http://schemas.microsoft.com/office/drawing/2014/chart" uri="{C3380CC4-5D6E-409C-BE32-E72D297353CC}">
              <c16:uniqueId val="{00000000-F81A-479D-AA1D-C059DC5BFF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512</c:v>
                </c:pt>
                <c:pt idx="1">
                  <c:v>6</c:v>
                </c:pt>
                <c:pt idx="2">
                  <c:v>221</c:v>
                </c:pt>
              </c:numCache>
            </c:numRef>
          </c:val>
          <c:extLst>
            <c:ext xmlns:c16="http://schemas.microsoft.com/office/drawing/2014/chart" uri="{C3380CC4-5D6E-409C-BE32-E72D297353CC}">
              <c16:uniqueId val="{00000001-F81A-479D-AA1D-C059DC5BFF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935</c:v>
                </c:pt>
                <c:pt idx="1">
                  <c:v>1027</c:v>
                </c:pt>
                <c:pt idx="2">
                  <c:v>986</c:v>
                </c:pt>
              </c:numCache>
            </c:numRef>
          </c:val>
          <c:extLst>
            <c:ext xmlns:c16="http://schemas.microsoft.com/office/drawing/2014/chart" uri="{C3380CC4-5D6E-409C-BE32-E72D297353CC}">
              <c16:uniqueId val="{00000002-F81A-479D-AA1D-C059DC5BFF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{362F4B52-0525-45D7-BF57-852D3A1A9A9F}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18-4791-A159-AC3780EA2C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{A0B4845A-0352-42C0-970F-5C01EE8DC097}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18-4791-A159-AC3780EA2C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{40BCC96E-3074-4194-9888-B6DB17DD0D7D}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18-4791-A159-AC3780EA2C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{EB0D017A-A823-445E-925E-4CBB46F30266}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18-4791-A159-AC3780EA2C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{C9F80CDF-54C2-4A72-9A0A-E9DB3E2C190C}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18-4791-A159-AC3780EA2C6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{57F959A4-6921-4787-BA8D-3964D0EB0838}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18-4791-A159-AC3780EA2C6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{FFB0D8D5-CDEF-4B49-A2F0-8F2148AE3C77}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18-4791-A159-AC3780EA2C63}"/>
                </c:ext>
              </c:extLst>
            </c:dLbl>
            <c:dLbl>
              <c:idx val="24"/>
              <c:layout>
                <c:manualLayout>
                  <c:x val="0"/>
                  <c:y val="-4.422979029658577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{1DD365B9-A11F-4107-8600-B7764DD68AF0}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18-4791-A159-AC3780EA2C63}"/>
                </c:ext>
              </c:extLst>
            </c:dLbl>
            <c:dLbl>
              <c:idx val="32"/>
              <c:layout>
                <c:manualLayout>
                  <c:x val="0"/>
                  <c:y val="4.422979029658494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{E63AC99E-1135-4C5A-AA08-E556BF5AF8B2}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18-4791-A159-AC3780EA2C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75.5</c:v>
                </c:pt>
                <c:pt idx="8">
                  <c:v>76.400000000000006</c:v>
                </c:pt>
                <c:pt idx="16">
                  <c:v>77.3</c:v>
                </c:pt>
                <c:pt idx="24">
                  <c:v>74.7</c:v>
                </c:pt>
                <c:pt idx="32">
                  <c:v>73.8</c:v>
                </c:pt>
              </c:numCache>
            </c:numRef>
          </c:xVal>
          <c:yVal>
            <c:numRef>
              <c:f>公会計指標分析・財政指標組合せ分析表!$BP$51:$DC$51</c:f>
              <c:numCache>
                <c:formatCode>#,##0.0;"▲ "#,##0.0</c:formatCode>
                <c:ptCount val="40"/>
                <c:pt idx="0">
                  <c:v>140.9</c:v>
                </c:pt>
                <c:pt idx="8">
                  <c:v>118</c:v>
                </c:pt>
                <c:pt idx="16">
                  <c:v>104.8</c:v>
                </c:pt>
                <c:pt idx="24">
                  <c:v>76.2</c:v>
                </c:pt>
                <c:pt idx="32">
                  <c:v>84</c:v>
                </c:pt>
              </c:numCache>
            </c:numRef>
          </c:yVal>
          <c:smooth val="0"/>
          <c:extLst>
            <c:ext xmlns:c16="http://schemas.microsoft.com/office/drawing/2014/chart" uri="{C3380CC4-5D6E-409C-BE32-E72D297353CC}">
              <c16:uniqueId val="{00000009-2018-4791-A159-AC3780EA2C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{382761E2-00D9-486B-8065-8A29C49288C1}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18-4791-A159-AC3780EA2C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{225704ED-1C77-4BCC-B634-42264192A8A8}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18-4791-A159-AC3780EA2C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{398238C7-E287-4FEC-877E-566EEDEE9D18}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18-4791-A159-AC3780EA2C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{5F95650F-F3E2-43DD-AB77-E04AA5B2DCAF}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18-4791-A159-AC3780EA2C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{17B8C638-290B-4912-97C7-372D5D99384F}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18-4791-A159-AC3780EA2C63}"/>
                </c:ext>
              </c:extLst>
            </c:dLbl>
            <c:dLbl>
              <c:idx val="8"/>
              <c:layout>
                <c:manualLayout>
                  <c:x val="-3.1359255137876504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{ED6DA621-7949-4D7C-91D9-4DAF6F30FACE}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18-4791-A159-AC3780EA2C63}"/>
                </c:ext>
              </c:extLst>
            </c:dLbl>
            <c:dLbl>
              <c:idx val="16"/>
              <c:layout>
                <c:manualLayout>
                  <c:x val="-3.2672246162591886E-2"/>
                  <c:y val="-8.436376915537831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{3089ABCE-E3B1-4BBD-B44E-63D61CFB7127}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18-4791-A159-AC3780EA2C63}"/>
                </c:ext>
              </c:extLst>
            </c:dLbl>
            <c:dLbl>
              <c:idx val="24"/>
              <c:layout>
                <c:manualLayout>
                  <c:x val="-2.5640893095999859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{E2D4837A-1785-44CF-ADE4-FAC6DF777EB8}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18-4791-A159-AC3780EA2C63}"/>
                </c:ext>
              </c:extLst>
            </c:dLbl>
            <c:dLbl>
              <c:idx val="32"/>
              <c:layout>
                <c:manualLayout>
                  <c:x val="-3.839060820446839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{399F49DD-BAC4-4DD3-86A5-C9354D010758}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18-4791-A159-AC3780EA2C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18-4791-A159-AC3780EA2C6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{B43A03DB-3A07-4966-B36D-D1D81926B0A4}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235-4159-8EC7-9E6F12261D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{FCF1A1D6-D8EF-4DFA-A7E1-934100B135C6}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35-4159-8EC7-9E6F12261D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{6B3F6C2E-1CBF-42E1-BB7E-AE07CDDE0898}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35-4159-8EC7-9E6F12261D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{6635D5B6-4A0C-4FBE-B45D-F18AB74C0762}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35-4159-8EC7-9E6F12261D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{C528C723-709B-4CAF-BA5D-96868501CAE7}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35-4159-8EC7-9E6F12261DF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{1F7BA684-B9A0-4C8A-A4D5-2C6180841B38}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235-4159-8EC7-9E6F12261DF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{B918B01A-831B-4BA4-A6FD-056C1150C052}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235-4159-8EC7-9E6F12261DF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{F40CC18C-CBA4-4D7A-90C8-A852480EA612}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235-4159-8EC7-9E6F12261DF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{894BD295-0119-401F-8F5F-328043EABA04}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235-4159-8EC7-9E6F12261D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16.5</c:v>
                </c:pt>
                <c:pt idx="8">
                  <c:v>15.1</c:v>
                </c:pt>
                <c:pt idx="16">
                  <c:v>13.7</c:v>
                </c:pt>
                <c:pt idx="24">
                  <c:v>13.1</c:v>
                </c:pt>
                <c:pt idx="32">
                  <c:v>12.6</c:v>
                </c:pt>
              </c:numCache>
            </c:numRef>
          </c:xVal>
          <c:yVal>
            <c:numRef>
              <c:f>公会計指標分析・財政指標組合せ分析表!$BP$73:$DC$73</c:f>
              <c:numCache>
                <c:formatCode>#,##0.0;"▲ "#,##0.0</c:formatCode>
                <c:ptCount val="40"/>
                <c:pt idx="0">
                  <c:v>140.9</c:v>
                </c:pt>
                <c:pt idx="8">
                  <c:v>118</c:v>
                </c:pt>
                <c:pt idx="16">
                  <c:v>104.8</c:v>
                </c:pt>
                <c:pt idx="24">
                  <c:v>76.2</c:v>
                </c:pt>
                <c:pt idx="32">
                  <c:v>84</c:v>
                </c:pt>
              </c:numCache>
            </c:numRef>
          </c:yVal>
          <c:smooth val="0"/>
          <c:extLst>
            <c:ext xmlns:c16="http://schemas.microsoft.com/office/drawing/2014/chart" uri="{C3380CC4-5D6E-409C-BE32-E72D297353CC}">
              <c16:uniqueId val="{00000009-C235-4159-8EC7-9E6F12261D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948682560030878E-2"/>
                  <c:y val="-0.10883141871365778"/>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{BDCA248C-F7FA-47F1-8CB1-473C820F9459}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235-4159-8EC7-9E6F12261D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{83D4C1FE-4135-48E0-96A2-F5C83C6BAE77}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35-4159-8EC7-9E6F12261D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{9CC6050A-AE45-42DE-9ECE-727A19E8FE72}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35-4159-8EC7-9E6F12261D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{0142B9D6-ED32-4FBF-9B89-3D4ECA4C7CD5}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35-4159-8EC7-9E6F12261D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{550C9047-2662-4398-9FAD-96BD681FC666}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35-4159-8EC7-9E6F12261DF0}"/>
                </c:ext>
              </c:extLst>
            </c:dLbl>
            <c:dLbl>
              <c:idx val="8"/>
              <c:layout>
                <c:manualLayout>
                  <c:x val="-3.2192002890120294E-2"/>
                  <c:y val="-7.843616065954887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{B556452B-99B2-4C47-A458-99815660C533}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235-4159-8EC7-9E6F12261DF0}"/>
                </c:ext>
              </c:extLst>
            </c:dLbl>
            <c:dLbl>
              <c:idx val="16"/>
              <c:layout>
                <c:manualLayout>
                  <c:x val="-3.1570342725075584E-2"/>
                  <c:y val="-4.961446174311103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{B0874864-DED6-4347-8F50-35BC507AE70D}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235-4159-8EC7-9E6F12261DF0}"/>
                </c:ext>
              </c:extLst>
            </c:dLbl>
            <c:dLbl>
              <c:idx val="24"/>
              <c:layout>
                <c:manualLayout>
                  <c:x val="-3.1570342725075584E-2"/>
                  <c:y val="-4.100586544211377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{2CD24370-D824-45C4-8F70-30AE37FE89F8}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235-4159-8EC7-9E6F12261DF0}"/>
                </c:ext>
              </c:extLst>
            </c:dLbl>
            <c:dLbl>
              <c:idx val="32"/>
              <c:layout>
                <c:manualLayout>
                  <c:x val="-3.1570342725075584E-2"/>
                  <c:y val="-7.884731698662997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{79F9E80B-E581-4209-A35F-C8E4CB858B01}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235-4159-8EC7-9E6F12261D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235-4159-8EC7-9E6F12261DF0}"/>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、㈶大鰐町開発公社、大鰐地域総合開発㈱の両法人の債務に係る損失補償を履行（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百万円）したことにより、実質公債費比率は大きく上昇した。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百万円）、令和元年度（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百万円）及び令和４年度（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百万円）に実施した第三セクター等改革推進債の一部繰上償還の効果等により、令和５年度決算では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今後も更なる繰上償還等の実施により実質公債費比率の低下を図る。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年度、㈶大鰐町開発公社、大鰐地域総合開発㈱の両法人の債務に対する損失補償に充てるため、第三セクター等改革推進債を発行（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百万円）したことにより、地方債残高が大きく増加した（設立法人等の負債額等負担見込額は大きく減少）。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第三セクター等改革推進債を、平成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百万円、令和元年度に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百万円、そして令和４年度に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百万円の一部繰上償還を実施した。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地方交付税の動向を注視しつつ、引き続き歳入確保・歳出削減を図り、基金の積増し、繰上償還等の実施により、将来負担比率を引き下げる。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青森県大鰐町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決算剰余金により減債基金へ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百万円積立てた。その他、過疎地域自立促進特別事業基金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百万円積み立てたこと等から、基金全体では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財政調整基金を維持していくとともに、基金の使途明確化を図るために、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公共施設等整備基金：公共施設等の整備及び維持補修に要する経費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ふるさとづくり基金：住民参加型の地方自治を実現し、地域間交流を図り、個性豊かな活力あるまちづくり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公共施設等の修繕・改修工事費等の財源として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過疎地域自立促進特別事業基金：老朽化等により活用が困難な遊休施設の解体撤去に充てるため、過疎債ソフト分を活用して令和２年度より基金積立てを開始。令和２年度は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百万円を、令和３年度は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百万円を、令和４年度は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百万円を、令和５年度は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ふるさとづくり基金：子ども医療給付費等の財源として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百万円を充当した。一方で、ふるさと納税を原資として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公共施設等整備基金：老朽化している公共施設等の長寿命化対策として、改修費等に充当を予定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過疎地域自立促進特別事業基金：老朽化等により活用が困難な遊休施設の解体撤去に要する経費として、毎年度過疎債ソフト分を上限に、一定額を積立て予定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ふるさとづくり基金：ふるさと納税を財源に、目的達成のため各種施策の展開に充当を予定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緊急の財政需要等への対応として、現状を維持。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地方交付税の減、人口減少による税収減、災害や大雪等臨時で発生した財政需要等への対応として、健全な財政運営を図るとともに基金残高を維持することとしている。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百万円を取崩したため、令和４年度末では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百万円となっていたが、令和４年度決算剰余金により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百万円を積立てたため、令和５年度末では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公債費負担の抑制を目的とした繰上償還を実施するため、今後も決算剰余金での積立てを予定。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064810-E4AB-4F7E-BD7E-BA8733C74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EE7087-AB56-4E26-9927-BA68B9436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B63AAC5-7259-4378-A2BC-0558BC4FA81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92D4BB-9F8E-4544-BCFC-99CD13B89B6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F87E895-2F34-480C-AC17-1BCA91A7B58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EE5E39-754F-4EF7-A629-B00B10ED0AE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05D7D9-1B15-4BA5-8A54-F52DD51F72B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0D73155-352B-4C2C-A63F-15E80FB3892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95DB8A8-2E81-4218-B230-F41EF0BFC27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1AFC191-B5E6-473F-A105-AD70FDBBB38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52C2E9F-2073-4E92-B7ED-125544A0864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12D86F4-75DB-4B83-8327-35E4351A06F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18A5C2A-8875-4D3C-85DD-FEB54959426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986D74D-85F4-4FF2-8851-D423774B8AA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AE85513-F754-4C85-9C9D-7F847AA6C79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084DE4F-EA50-4392-9E74-8CAD1E70F71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DA5BF43-99FF-44B3-804E-B90F68A445D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7DF41E3-C7FF-486B-A97E-5E80F567658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CA5F47D-5EBE-49A2-9ED8-FAC958D86CA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B16559-7550-4151-902F-B252687EFD8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BCF3D5F-13AE-4A92-99EC-97F6DD32C01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2CF6034-0B5F-4D33-9C63-DD2F51EDACC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C523CF-852E-4138-87C6-38B909608E7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A53641A-817E-416D-9C54-52C3715F23D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C0D9D71-2C07-45AD-8E54-3A3E702A0E3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D0A37F7-90A5-4726-BEED-629813B0699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252B2E-D8FC-484E-A070-F86495959EF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8849F7-DEB2-4F89-A08B-28EEEE4829B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B28190D-0903-487F-8A26-9DB7F29B9F6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397829D-E5B2-4585-B8C8-FC7B6F14D65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FA13FA3-3C21-4C08-A32D-AF456AD3FD8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D8A8DAF-A952-4786-A5E1-EB3FF1131E7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67EFCCA-A08F-48D4-A383-FE499C0F492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E001C2A-BB2D-4296-B646-A83D2EB3D13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6D2402E-D8B0-482A-A256-3F983D0E489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7E5137A-BD95-4201-9A3D-B073448DE317}"/>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1F523B7-C1E8-4870-954B-F8108746183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D73E3D9-B4DF-4ADF-B475-22654A03911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A8DF055-669B-43EC-8AF8-B9E89E780E7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B7D9A64-BCBA-450F-8843-45E3F0F58AE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61BE4BE-3FAF-4A17-A175-9B26DC1A15E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7F177F-2AE2-49C1-A0BD-EA8E2F075C6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DFAAE7E-4D22-42C8-B420-CDA212A4084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9277F89-590C-488E-8A62-F38B3A9C9BB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51C5DFF-4D28-4CA7-A4A1-94E62551227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03CAA67-4C15-40FF-ABA2-40EDF939B86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8111E68-8DF9-4AE5-B6DE-EAF85A51CB4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有形固定資産減価償却率は類似団体と比較し高い状況であり、平成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a:t>
          </a:r>
          <a:r>
            <a:rPr kumimoji="1" lang="ja-JP" altLang="en-US" sz="1100">
              <a:solidFill>
                <a:schemeClr val="dk1"/>
              </a:solidFill>
              <a:effectLst/>
              <a:latin typeface="+mn-lt"/>
              <a:ea typeface="+mn-ea"/>
              <a:cs typeface="+mn-cs"/>
            </a:rPr>
            <a:t>（令和８年度改定予定）</a:t>
          </a:r>
          <a:r>
            <a:rPr kumimoji="1" lang="ja-JP" altLang="ja-JP" sz="1100">
              <a:solidFill>
                <a:schemeClr val="dk1"/>
              </a:solidFill>
              <a:effectLst/>
              <a:latin typeface="+mn-lt"/>
              <a:ea typeface="+mn-ea"/>
              <a:cs typeface="+mn-cs"/>
            </a:rPr>
            <a:t>において、公共施設等の延べ床面積を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％削減するという目標を掲げている。また、令和元年度には個別施設計画を策定しており、今後も両計画に基づいた施設総量の適正化及び維持管理に努める。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3F5F833-42F8-4266-80DC-9264DC17FCB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D0CEBFA-77B9-4CE9-BEB0-DD5B6994CD8A}"/>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73878F1-047A-452D-863F-15D44E443EA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50F7297-C490-42F6-AAEC-A04FA70ABA28}"/>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293CDE0-E6EA-4E04-83A5-C9525D1FA241}"/>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EE60E2E-96A6-4D8F-AE24-0A41B75742B5}"/>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80DFB2-A11C-4A87-98CE-6A1D67F59C01}"/>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60CD722-DF07-442D-897C-8AF26652497C}"/>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004081B-050B-4A0B-9E4E-8F5D01705274}"/>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32272F4-5588-4C46-8890-A19009D2697C}"/>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8D52ECF-F408-4DF8-AE7F-7976F76932D1}"/>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6B7A978-CC40-482E-A6EA-327AB066E2E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758A56F2-0EC0-454E-A206-55EADE0DD8F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5031F4F-3E2C-4766-8ACE-7DA893A72D7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203F3F10-8CC0-4185-AA41-A4A93D7271D1}"/>
            </a:ext>
          </a:extLst>
        </xdr:cNvPr>
        <xdr:cNvCxnSpPr/>
      </xdr:nvCxnSpPr>
      <xdr:spPr>
        <a:xfrm flipV="1">
          <a:off x="4206240" y="5270881"/>
          <a:ext cx="1270" cy="13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514922B1-3369-45A8-B607-06DDBE9CB877}"/>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CC82C1A-0B72-46C3-B3BF-58E65B1617B6}"/>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4A2CDA42-361A-43D9-ABBC-3657A2EED835}"/>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82EB911F-C2C0-473A-8A1D-B0E95920C7A0}"/>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439A5780-9DDA-4E00-A27E-4F793827848B}"/>
            </a:ext>
          </a:extLst>
        </xdr:cNvPr>
        <xdr:cNvSpPr txBox="1"/>
      </xdr:nvSpPr>
      <xdr:spPr>
        <a:xfrm>
          <a:off x="4258945" y="5811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9CE61DFD-5C72-4EA6-A9B2-83CD36AD7B5A}"/>
            </a:ext>
          </a:extLst>
        </xdr:cNvPr>
        <xdr:cNvSpPr/>
      </xdr:nvSpPr>
      <xdr:spPr>
        <a:xfrm>
          <a:off x="4157345" y="5960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9FCD82C-ADA9-49AB-A1EA-C850FC106EFC}"/>
            </a:ext>
          </a:extLst>
        </xdr:cNvPr>
        <xdr:cNvSpPr/>
      </xdr:nvSpPr>
      <xdr:spPr>
        <a:xfrm>
          <a:off x="3537585" y="593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7D5ADBFE-B163-46FB-B775-0565D6703234}"/>
            </a:ext>
          </a:extLst>
        </xdr:cNvPr>
        <xdr:cNvSpPr/>
      </xdr:nvSpPr>
      <xdr:spPr>
        <a:xfrm>
          <a:off x="2867025" y="5878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22518E2B-6211-44A5-9196-678C965D505C}"/>
            </a:ext>
          </a:extLst>
        </xdr:cNvPr>
        <xdr:cNvSpPr/>
      </xdr:nvSpPr>
      <xdr:spPr>
        <a:xfrm>
          <a:off x="2196465" y="5839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9B526189-7AA5-49CB-AC5D-FE7046869263}"/>
            </a:ext>
          </a:extLst>
        </xdr:cNvPr>
        <xdr:cNvSpPr/>
      </xdr:nvSpPr>
      <xdr:spPr>
        <a:xfrm>
          <a:off x="1525905" y="5722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218ECD3-138C-4FE5-B97E-6EAA54F14C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E8916FC-4AA8-45D5-A52E-1B1E8F0DEE1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4F3EA4C-71D8-4FC2-BDDF-2059181BA67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FE1671C-6461-40EC-ADAB-B24DE585839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238C66-1EC9-4589-AE95-4A9EBDF3D61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79" name="楕円 78">
          <a:extLst>
            <a:ext uri="{FF2B5EF4-FFF2-40B4-BE49-F238E27FC236}">
              <a16:creationId xmlns:a16="http://schemas.microsoft.com/office/drawing/2014/main" id="{8CE68531-5ABF-45A9-87A0-996A24CBE354}"/>
            </a:ext>
          </a:extLst>
        </xdr:cNvPr>
        <xdr:cNvSpPr/>
      </xdr:nvSpPr>
      <xdr:spPr>
        <a:xfrm>
          <a:off x="4157345" y="6237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82186</xdr:rowOff>
    </xdr:from>
    <xdr:ext cx="405111" cy="259045"/>
    <xdr:sp macro="" textlink="">
      <xdr:nvSpPr>
        <xdr:cNvPr id="80" name="有形固定資産減価償却率該当値テキスト">
          <a:extLst>
            <a:ext uri="{FF2B5EF4-FFF2-40B4-BE49-F238E27FC236}">
              <a16:creationId xmlns:a16="http://schemas.microsoft.com/office/drawing/2014/main" id="{01193E34-6D26-4DB4-99E4-72F535CB3556}"/>
            </a:ext>
          </a:extLst>
        </xdr:cNvPr>
        <xdr:cNvSpPr txBox="1"/>
      </xdr:nvSpPr>
      <xdr:spPr>
        <a:xfrm>
          <a:off x="4258945" y="621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142621</xdr:rowOff>
    </xdr:from>
    <xdr:to>
      <xdr:col>19</xdr:col>
      <xdr:colOff>187325</xdr:colOff>
      <xdr:row>33</xdr:row>
      <xdr:rowOff>72771</xdr:rowOff>
    </xdr:to>
    <xdr:sp macro="" textlink="">
      <xdr:nvSpPr>
        <xdr:cNvPr id="81" name="楕円 80">
          <a:extLst>
            <a:ext uri="{FF2B5EF4-FFF2-40B4-BE49-F238E27FC236}">
              <a16:creationId xmlns:a16="http://schemas.microsoft.com/office/drawing/2014/main" id="{8044101E-4CDD-4DB9-BFFF-4DE84C8D30B6}"/>
            </a:ext>
          </a:extLst>
        </xdr:cNvPr>
        <xdr:cNvSpPr/>
      </xdr:nvSpPr>
      <xdr:spPr>
        <a:xfrm>
          <a:off x="3537585" y="6276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154559</xdr:rowOff>
    </xdr:from>
    <xdr:to>
      <xdr:col>23</xdr:col>
      <xdr:colOff>85725</xdr:colOff>
      <xdr:row>33</xdr:row>
      <xdr:rowOff>21971</xdr:rowOff>
    </xdr:to>
    <xdr:cxnSp macro="">
      <xdr:nvCxnSpPr>
        <xdr:cNvPr id="82" name="直線コネクタ 81">
          <a:extLst>
            <a:ext uri="{FF2B5EF4-FFF2-40B4-BE49-F238E27FC236}">
              <a16:creationId xmlns:a16="http://schemas.microsoft.com/office/drawing/2014/main" id="{DA86DA4D-0107-4885-BF7E-2CD08FB59F78}"/>
            </a:ext>
          </a:extLst>
        </xdr:cNvPr>
        <xdr:cNvCxnSpPr/>
      </xdr:nvCxnSpPr>
      <xdr:spPr>
        <a:xfrm flipV="1">
          <a:off x="3588385" y="6288659"/>
          <a:ext cx="619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83439</xdr:rowOff>
    </xdr:from>
    <xdr:to>
      <xdr:col>15</xdr:col>
      <xdr:colOff>187325</xdr:colOff>
      <xdr:row>34</xdr:row>
      <xdr:rowOff>13589</xdr:rowOff>
    </xdr:to>
    <xdr:sp macro="" textlink="">
      <xdr:nvSpPr>
        <xdr:cNvPr id="83" name="楕円 82">
          <a:extLst>
            <a:ext uri="{FF2B5EF4-FFF2-40B4-BE49-F238E27FC236}">
              <a16:creationId xmlns:a16="http://schemas.microsoft.com/office/drawing/2014/main" id="{ED4ED557-D1C2-4AE3-80CF-8C6C18880721}"/>
            </a:ext>
          </a:extLst>
        </xdr:cNvPr>
        <xdr:cNvSpPr/>
      </xdr:nvSpPr>
      <xdr:spPr>
        <a:xfrm>
          <a:off x="2867025" y="63851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21971</xdr:rowOff>
    </xdr:from>
    <xdr:to>
      <xdr:col>19</xdr:col>
      <xdr:colOff>136525</xdr:colOff>
      <xdr:row>33</xdr:row>
      <xdr:rowOff>134239</xdr:rowOff>
    </xdr:to>
    <xdr:cxnSp macro="">
      <xdr:nvCxnSpPr>
        <xdr:cNvPr id="84" name="直線コネクタ 83">
          <a:extLst>
            <a:ext uri="{FF2B5EF4-FFF2-40B4-BE49-F238E27FC236}">
              <a16:creationId xmlns:a16="http://schemas.microsoft.com/office/drawing/2014/main" id="{449587E7-DEFB-4810-92DA-20604467490C}"/>
            </a:ext>
          </a:extLst>
        </xdr:cNvPr>
        <xdr:cNvCxnSpPr/>
      </xdr:nvCxnSpPr>
      <xdr:spPr>
        <a:xfrm flipV="1">
          <a:off x="2917825" y="6323711"/>
          <a:ext cx="67056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44577</xdr:rowOff>
    </xdr:from>
    <xdr:to>
      <xdr:col>11</xdr:col>
      <xdr:colOff>187325</xdr:colOff>
      <xdr:row>33</xdr:row>
      <xdr:rowOff>146177</xdr:rowOff>
    </xdr:to>
    <xdr:sp macro="" textlink="">
      <xdr:nvSpPr>
        <xdr:cNvPr id="85" name="楕円 84">
          <a:extLst>
            <a:ext uri="{FF2B5EF4-FFF2-40B4-BE49-F238E27FC236}">
              <a16:creationId xmlns:a16="http://schemas.microsoft.com/office/drawing/2014/main" id="{7B0B0ADA-5835-4A72-9C3B-5A0AEB7FA153}"/>
            </a:ext>
          </a:extLst>
        </xdr:cNvPr>
        <xdr:cNvSpPr/>
      </xdr:nvSpPr>
      <xdr:spPr>
        <a:xfrm>
          <a:off x="2196465" y="6346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95377</xdr:rowOff>
    </xdr:from>
    <xdr:to>
      <xdr:col>15</xdr:col>
      <xdr:colOff>136525</xdr:colOff>
      <xdr:row>33</xdr:row>
      <xdr:rowOff>134239</xdr:rowOff>
    </xdr:to>
    <xdr:cxnSp macro="">
      <xdr:nvCxnSpPr>
        <xdr:cNvPr id="86" name="直線コネクタ 85">
          <a:extLst>
            <a:ext uri="{FF2B5EF4-FFF2-40B4-BE49-F238E27FC236}">
              <a16:creationId xmlns:a16="http://schemas.microsoft.com/office/drawing/2014/main" id="{EBB6C754-806E-4889-AE46-3EB6C90894DF}"/>
            </a:ext>
          </a:extLst>
        </xdr:cNvPr>
        <xdr:cNvCxnSpPr/>
      </xdr:nvCxnSpPr>
      <xdr:spPr>
        <a:xfrm>
          <a:off x="2247265" y="6397117"/>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5715</xdr:rowOff>
    </xdr:from>
    <xdr:to>
      <xdr:col>7</xdr:col>
      <xdr:colOff>187325</xdr:colOff>
      <xdr:row>33</xdr:row>
      <xdr:rowOff>107315</xdr:rowOff>
    </xdr:to>
    <xdr:sp macro="" textlink="">
      <xdr:nvSpPr>
        <xdr:cNvPr id="87" name="楕円 86">
          <a:extLst>
            <a:ext uri="{FF2B5EF4-FFF2-40B4-BE49-F238E27FC236}">
              <a16:creationId xmlns:a16="http://schemas.microsoft.com/office/drawing/2014/main" id="{8E1D8451-D93F-481A-B5D0-0426B69897DE}"/>
            </a:ext>
          </a:extLst>
        </xdr:cNvPr>
        <xdr:cNvSpPr/>
      </xdr:nvSpPr>
      <xdr:spPr>
        <a:xfrm>
          <a:off x="1525905" y="6307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56515</xdr:rowOff>
    </xdr:from>
    <xdr:to>
      <xdr:col>11</xdr:col>
      <xdr:colOff>136525</xdr:colOff>
      <xdr:row>33</xdr:row>
      <xdr:rowOff>95377</xdr:rowOff>
    </xdr:to>
    <xdr:cxnSp macro="">
      <xdr:nvCxnSpPr>
        <xdr:cNvPr id="88" name="直線コネクタ 87">
          <a:extLst>
            <a:ext uri="{FF2B5EF4-FFF2-40B4-BE49-F238E27FC236}">
              <a16:creationId xmlns:a16="http://schemas.microsoft.com/office/drawing/2014/main" id="{F636DE24-57DF-4990-8824-03C69EB4C01E}"/>
            </a:ext>
          </a:extLst>
        </xdr:cNvPr>
        <xdr:cNvCxnSpPr/>
      </xdr:nvCxnSpPr>
      <xdr:spPr>
        <a:xfrm>
          <a:off x="1576705" y="6358255"/>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a:extLst>
            <a:ext uri="{FF2B5EF4-FFF2-40B4-BE49-F238E27FC236}">
              <a16:creationId xmlns:a16="http://schemas.microsoft.com/office/drawing/2014/main" id="{E267AE67-A513-4CEE-BA2F-0E6B36CA5F30}"/>
            </a:ext>
          </a:extLst>
        </xdr:cNvPr>
        <xdr:cNvSpPr txBox="1"/>
      </xdr:nvSpPr>
      <xdr:spPr>
        <a:xfrm>
          <a:off x="3395989" y="571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DB702D01-76B4-4E01-9214-0673D367BE58}"/>
            </a:ext>
          </a:extLst>
        </xdr:cNvPr>
        <xdr:cNvSpPr txBox="1"/>
      </xdr:nvSpPr>
      <xdr:spPr>
        <a:xfrm>
          <a:off x="2738129" y="565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a:extLst>
            <a:ext uri="{FF2B5EF4-FFF2-40B4-BE49-F238E27FC236}">
              <a16:creationId xmlns:a16="http://schemas.microsoft.com/office/drawing/2014/main" id="{987BF806-936D-4E6A-B43C-A918F1AC48F5}"/>
            </a:ext>
          </a:extLst>
        </xdr:cNvPr>
        <xdr:cNvSpPr txBox="1"/>
      </xdr:nvSpPr>
      <xdr:spPr>
        <a:xfrm>
          <a:off x="2067569" y="562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BE541614-A538-4261-9763-D3D57C85D9BE}"/>
            </a:ext>
          </a:extLst>
        </xdr:cNvPr>
        <xdr:cNvSpPr txBox="1"/>
      </xdr:nvSpPr>
      <xdr:spPr>
        <a:xfrm>
          <a:off x="1397009" y="55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63898</xdr:rowOff>
    </xdr:from>
    <xdr:ext cx="405111" cy="259045"/>
    <xdr:sp macro="" textlink="">
      <xdr:nvSpPr>
        <xdr:cNvPr id="93" name="n_1mainValue有形固定資産減価償却率">
          <a:extLst>
            <a:ext uri="{FF2B5EF4-FFF2-40B4-BE49-F238E27FC236}">
              <a16:creationId xmlns:a16="http://schemas.microsoft.com/office/drawing/2014/main" id="{09738725-A49E-4285-8AFB-4D276773BA9E}"/>
            </a:ext>
          </a:extLst>
        </xdr:cNvPr>
        <xdr:cNvSpPr txBox="1"/>
      </xdr:nvSpPr>
      <xdr:spPr>
        <a:xfrm>
          <a:off x="3395989" y="636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4716</xdr:rowOff>
    </xdr:from>
    <xdr:ext cx="405111" cy="259045"/>
    <xdr:sp macro="" textlink="">
      <xdr:nvSpPr>
        <xdr:cNvPr id="94" name="n_2mainValue有形固定資産減価償却率">
          <a:extLst>
            <a:ext uri="{FF2B5EF4-FFF2-40B4-BE49-F238E27FC236}">
              <a16:creationId xmlns:a16="http://schemas.microsoft.com/office/drawing/2014/main" id="{91D11C7B-11F2-45C2-9DB5-8D05847944C9}"/>
            </a:ext>
          </a:extLst>
        </xdr:cNvPr>
        <xdr:cNvSpPr txBox="1"/>
      </xdr:nvSpPr>
      <xdr:spPr>
        <a:xfrm>
          <a:off x="2738129" y="6474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137304</xdr:rowOff>
    </xdr:from>
    <xdr:ext cx="405111" cy="259045"/>
    <xdr:sp macro="" textlink="">
      <xdr:nvSpPr>
        <xdr:cNvPr id="95" name="n_3mainValue有形固定資産減価償却率">
          <a:extLst>
            <a:ext uri="{FF2B5EF4-FFF2-40B4-BE49-F238E27FC236}">
              <a16:creationId xmlns:a16="http://schemas.microsoft.com/office/drawing/2014/main" id="{36183057-CA13-4F78-BE42-0ABBFF4033AC}"/>
            </a:ext>
          </a:extLst>
        </xdr:cNvPr>
        <xdr:cNvSpPr txBox="1"/>
      </xdr:nvSpPr>
      <xdr:spPr>
        <a:xfrm>
          <a:off x="2067569" y="643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98442</xdr:rowOff>
    </xdr:from>
    <xdr:ext cx="405111" cy="259045"/>
    <xdr:sp macro="" textlink="">
      <xdr:nvSpPr>
        <xdr:cNvPr id="96" name="n_4mainValue有形固定資産減価償却率">
          <a:extLst>
            <a:ext uri="{FF2B5EF4-FFF2-40B4-BE49-F238E27FC236}">
              <a16:creationId xmlns:a16="http://schemas.microsoft.com/office/drawing/2014/main" id="{12459B75-2067-4DB2-8685-2E016BB44D29}"/>
            </a:ext>
          </a:extLst>
        </xdr:cNvPr>
        <xdr:cNvSpPr txBox="1"/>
      </xdr:nvSpPr>
      <xdr:spPr>
        <a:xfrm>
          <a:off x="1397009" y="640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733E6DB-F9D3-4780-A5F9-D4CE4E2A232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1D78604-75C1-4600-A826-36E95491C5B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39C99F5-73A6-4118-B04A-31D75C571FF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B62D99B-13B4-49C9-BB7E-1CA95C45945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34E3FCD-3BF5-4ECF-8C13-4BF1A8151E8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FEEAE7D-B9B9-4B71-8C01-4CC4AC0CEED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6ADB02E-5F28-40A2-9056-2D0692362F7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81B7137-C74E-4FAA-B6D4-A32A606738B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F4FE141-C24D-4090-9C52-265F661A13C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4970DAD-133C-47A3-B561-08D5B2FBEED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B9C077E-829A-45A9-B149-B70614552A4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25B04E4-2FF9-433A-B57F-DD7958C0971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7E5C992-C8F0-498C-900D-4C0CDBD016F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債務償還比率は類似団体と比較し</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番目に高い状況であり、主な要因としては、平成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年度に借入れた第三セクター等改革推進債の残高により、将来負担額が多額に上るためである。毎年の償還</a:t>
          </a:r>
          <a:r>
            <a:rPr kumimoji="1" lang="ja-JP" altLang="en-US" sz="1100">
              <a:solidFill>
                <a:schemeClr val="dk1"/>
              </a:solidFill>
              <a:effectLst/>
              <a:latin typeface="+mn-lt"/>
              <a:ea typeface="+mn-ea"/>
              <a:cs typeface="+mn-cs"/>
            </a:rPr>
            <a:t>や繰上償還</a:t>
          </a:r>
          <a:r>
            <a:rPr kumimoji="1" lang="ja-JP" altLang="ja-JP" sz="1100">
              <a:solidFill>
                <a:schemeClr val="dk1"/>
              </a:solidFill>
              <a:effectLst/>
              <a:latin typeface="+mn-lt"/>
              <a:ea typeface="+mn-ea"/>
              <a:cs typeface="+mn-cs"/>
            </a:rPr>
            <a:t>等により減少傾向となる見込みであるものの、施設の更新も控えているため、債務償還比率を抑えつつ適正な事業実施に努める。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1127F53-9984-496D-94E3-5BC58B61B96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FB39489-2B12-42BB-A152-E1ED719931B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60C27C8-E6B0-4493-A23A-208DFEAB4F4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93DA9940-28A8-4F08-9B76-17498AEC3D2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8A88DE2-BC5B-40A9-B898-35111EDA616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C97605A-12FE-40C8-AB24-B228A3A748D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17EB652-4979-41CC-83E1-318ABEEA8E04}"/>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3913006-9633-41DB-BEF3-1A09D26BE67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60B9F0DD-A086-4548-8333-6012ADF67E11}"/>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3D73C39-B4CB-424D-9948-993D87D751C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811FB3D-19A7-433D-9D02-DBFE3DD954C4}"/>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1395F65-B67C-4760-956E-3C3F441A497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2AABF613-E096-4170-A14B-4D0A8F902EE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1A0EC3E-5D4B-468C-B87F-9676028A17C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857B734-123E-4D7E-BE78-F8486B58290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63ACE6E7-4FA1-4D78-BBC4-B4BAB2FDF799}"/>
            </a:ext>
          </a:extLst>
        </xdr:cNvPr>
        <xdr:cNvCxnSpPr/>
      </xdr:nvCxnSpPr>
      <xdr:spPr>
        <a:xfrm flipV="1">
          <a:off x="13027660" y="5211868"/>
          <a:ext cx="1269" cy="121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8683AC91-70B3-45B3-8F84-E277D9528B8A}"/>
            </a:ext>
          </a:extLst>
        </xdr:cNvPr>
        <xdr:cNvSpPr txBox="1"/>
      </xdr:nvSpPr>
      <xdr:spPr>
        <a:xfrm>
          <a:off x="13080365" y="64285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34B7AAC4-33F6-4093-A019-34A3FA808C84}"/>
            </a:ext>
          </a:extLst>
        </xdr:cNvPr>
        <xdr:cNvCxnSpPr/>
      </xdr:nvCxnSpPr>
      <xdr:spPr>
        <a:xfrm>
          <a:off x="12963525" y="642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A3F65D4-31E9-4AE1-B34B-71626332EF2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C9AE501-038C-4804-8C94-CB6C30B09D3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348F4078-AA3E-4E74-B153-B095EC7461CC}"/>
            </a:ext>
          </a:extLst>
        </xdr:cNvPr>
        <xdr:cNvSpPr txBox="1"/>
      </xdr:nvSpPr>
      <xdr:spPr>
        <a:xfrm>
          <a:off x="13080365" y="5400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5E4581AF-4FB3-4A95-9D29-D61E2762EEFB}"/>
            </a:ext>
          </a:extLst>
        </xdr:cNvPr>
        <xdr:cNvSpPr/>
      </xdr:nvSpPr>
      <xdr:spPr>
        <a:xfrm>
          <a:off x="13001625" y="5545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3D5E1E9E-F2EB-4539-8C46-626463F72321}"/>
            </a:ext>
          </a:extLst>
        </xdr:cNvPr>
        <xdr:cNvSpPr/>
      </xdr:nvSpPr>
      <xdr:spPr>
        <a:xfrm>
          <a:off x="12359005" y="55581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2EF806EC-68D8-436C-BB9C-FFA753C9D84C}"/>
            </a:ext>
          </a:extLst>
        </xdr:cNvPr>
        <xdr:cNvSpPr/>
      </xdr:nvSpPr>
      <xdr:spPr>
        <a:xfrm>
          <a:off x="11688445" y="5541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EED7C9CF-DA33-4062-876F-100EE38D772B}"/>
            </a:ext>
          </a:extLst>
        </xdr:cNvPr>
        <xdr:cNvSpPr/>
      </xdr:nvSpPr>
      <xdr:spPr>
        <a:xfrm>
          <a:off x="11017885" y="5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34F7535D-551C-4E21-9F1E-B3CA4890EC8E}"/>
            </a:ext>
          </a:extLst>
        </xdr:cNvPr>
        <xdr:cNvSpPr/>
      </xdr:nvSpPr>
      <xdr:spPr>
        <a:xfrm>
          <a:off x="10347325" y="563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04E9F02-5D42-41AB-8879-F1FF4C3776A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2D78CE9-02EF-4E40-B195-9CB281EACA2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8D9F209-8EED-4686-A4AB-085408336028}"/>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A97B70A-3429-4371-950F-209BBE709C6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D31671C-B077-4811-A332-019D60B7CC9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86656</xdr:rowOff>
    </xdr:from>
    <xdr:to>
      <xdr:col>76</xdr:col>
      <xdr:colOff>73025</xdr:colOff>
      <xdr:row>32</xdr:row>
      <xdr:rowOff>16806</xdr:rowOff>
    </xdr:to>
    <xdr:sp macro="" textlink="">
      <xdr:nvSpPr>
        <xdr:cNvPr id="141" name="楕円 140">
          <a:extLst>
            <a:ext uri="{FF2B5EF4-FFF2-40B4-BE49-F238E27FC236}">
              <a16:creationId xmlns:a16="http://schemas.microsoft.com/office/drawing/2014/main" id="{F6E803E6-9DE2-486E-B621-F3D48A8D3C0E}"/>
            </a:ext>
          </a:extLst>
        </xdr:cNvPr>
        <xdr:cNvSpPr/>
      </xdr:nvSpPr>
      <xdr:spPr>
        <a:xfrm>
          <a:off x="13001625" y="6053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65083</xdr:rowOff>
    </xdr:from>
    <xdr:ext cx="469744" cy="259045"/>
    <xdr:sp macro="" textlink="">
      <xdr:nvSpPr>
        <xdr:cNvPr id="142" name="債務償還比率該当値テキスト">
          <a:extLst>
            <a:ext uri="{FF2B5EF4-FFF2-40B4-BE49-F238E27FC236}">
              <a16:creationId xmlns:a16="http://schemas.microsoft.com/office/drawing/2014/main" id="{1DB6883E-2D81-4165-B1A6-9747FC69D74D}"/>
            </a:ext>
          </a:extLst>
        </xdr:cNvPr>
        <xdr:cNvSpPr txBox="1"/>
      </xdr:nvSpPr>
      <xdr:spPr>
        <a:xfrm>
          <a:off x="13080365" y="603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61828</xdr:rowOff>
    </xdr:from>
    <xdr:to>
      <xdr:col>72</xdr:col>
      <xdr:colOff>123825</xdr:colOff>
      <xdr:row>31</xdr:row>
      <xdr:rowOff>163428</xdr:rowOff>
    </xdr:to>
    <xdr:sp macro="" textlink="">
      <xdr:nvSpPr>
        <xdr:cNvPr id="143" name="楕円 142">
          <a:extLst>
            <a:ext uri="{FF2B5EF4-FFF2-40B4-BE49-F238E27FC236}">
              <a16:creationId xmlns:a16="http://schemas.microsoft.com/office/drawing/2014/main" id="{75661344-2794-4EAE-8BDD-A78CA4134B62}"/>
            </a:ext>
          </a:extLst>
        </xdr:cNvPr>
        <xdr:cNvSpPr/>
      </xdr:nvSpPr>
      <xdr:spPr>
        <a:xfrm>
          <a:off x="12359005" y="60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112628</xdr:rowOff>
    </xdr:from>
    <xdr:to>
      <xdr:col>76</xdr:col>
      <xdr:colOff>22225</xdr:colOff>
      <xdr:row>31</xdr:row>
      <xdr:rowOff>137456</xdr:rowOff>
    </xdr:to>
    <xdr:cxnSp macro="">
      <xdr:nvCxnSpPr>
        <xdr:cNvPr id="144" name="直線コネクタ 143">
          <a:extLst>
            <a:ext uri="{FF2B5EF4-FFF2-40B4-BE49-F238E27FC236}">
              <a16:creationId xmlns:a16="http://schemas.microsoft.com/office/drawing/2014/main" id="{B579BDBA-777F-494D-9E07-52040FAB5A33}"/>
            </a:ext>
          </a:extLst>
        </xdr:cNvPr>
        <xdr:cNvCxnSpPr/>
      </xdr:nvCxnSpPr>
      <xdr:spPr>
        <a:xfrm>
          <a:off x="12409805" y="6079088"/>
          <a:ext cx="61976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121489</xdr:rowOff>
    </xdr:from>
    <xdr:to>
      <xdr:col>68</xdr:col>
      <xdr:colOff>123825</xdr:colOff>
      <xdr:row>31</xdr:row>
      <xdr:rowOff>51639</xdr:rowOff>
    </xdr:to>
    <xdr:sp macro="" textlink="">
      <xdr:nvSpPr>
        <xdr:cNvPr id="145" name="楕円 144">
          <a:extLst>
            <a:ext uri="{FF2B5EF4-FFF2-40B4-BE49-F238E27FC236}">
              <a16:creationId xmlns:a16="http://schemas.microsoft.com/office/drawing/2014/main" id="{71033BA2-65F0-41C4-A81A-27231DCE7B0D}"/>
            </a:ext>
          </a:extLst>
        </xdr:cNvPr>
        <xdr:cNvSpPr/>
      </xdr:nvSpPr>
      <xdr:spPr>
        <a:xfrm>
          <a:off x="11688445" y="5920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839</xdr:rowOff>
    </xdr:from>
    <xdr:to>
      <xdr:col>72</xdr:col>
      <xdr:colOff>73025</xdr:colOff>
      <xdr:row>31</xdr:row>
      <xdr:rowOff>112628</xdr:rowOff>
    </xdr:to>
    <xdr:cxnSp macro="">
      <xdr:nvCxnSpPr>
        <xdr:cNvPr id="146" name="直線コネクタ 145">
          <a:extLst>
            <a:ext uri="{FF2B5EF4-FFF2-40B4-BE49-F238E27FC236}">
              <a16:creationId xmlns:a16="http://schemas.microsoft.com/office/drawing/2014/main" id="{054D47EB-5F5E-408F-AA1D-E5074FC3232B}"/>
            </a:ext>
          </a:extLst>
        </xdr:cNvPr>
        <xdr:cNvCxnSpPr/>
      </xdr:nvCxnSpPr>
      <xdr:spPr>
        <a:xfrm>
          <a:off x="11739245" y="5967299"/>
          <a:ext cx="670560" cy="1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51343</xdr:rowOff>
    </xdr:from>
    <xdr:to>
      <xdr:col>64</xdr:col>
      <xdr:colOff>123825</xdr:colOff>
      <xdr:row>32</xdr:row>
      <xdr:rowOff>152943</xdr:rowOff>
    </xdr:to>
    <xdr:sp macro="" textlink="">
      <xdr:nvSpPr>
        <xdr:cNvPr id="147" name="楕円 146">
          <a:extLst>
            <a:ext uri="{FF2B5EF4-FFF2-40B4-BE49-F238E27FC236}">
              <a16:creationId xmlns:a16="http://schemas.microsoft.com/office/drawing/2014/main" id="{9A093CD2-9719-42DD-8A8D-B080DEB9907F}"/>
            </a:ext>
          </a:extLst>
        </xdr:cNvPr>
        <xdr:cNvSpPr/>
      </xdr:nvSpPr>
      <xdr:spPr>
        <a:xfrm>
          <a:off x="11017885" y="61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839</xdr:rowOff>
    </xdr:from>
    <xdr:to>
      <xdr:col>68</xdr:col>
      <xdr:colOff>73025</xdr:colOff>
      <xdr:row>32</xdr:row>
      <xdr:rowOff>102143</xdr:rowOff>
    </xdr:to>
    <xdr:cxnSp macro="">
      <xdr:nvCxnSpPr>
        <xdr:cNvPr id="148" name="直線コネクタ 147">
          <a:extLst>
            <a:ext uri="{FF2B5EF4-FFF2-40B4-BE49-F238E27FC236}">
              <a16:creationId xmlns:a16="http://schemas.microsoft.com/office/drawing/2014/main" id="{B0D339CC-81EC-4119-AA7D-5A5F2AD34F3C}"/>
            </a:ext>
          </a:extLst>
        </xdr:cNvPr>
        <xdr:cNvCxnSpPr/>
      </xdr:nvCxnSpPr>
      <xdr:spPr>
        <a:xfrm flipV="1">
          <a:off x="11068685" y="5967299"/>
          <a:ext cx="670560" cy="2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108557</xdr:rowOff>
    </xdr:from>
    <xdr:to>
      <xdr:col>60</xdr:col>
      <xdr:colOff>123825</xdr:colOff>
      <xdr:row>33</xdr:row>
      <xdr:rowOff>38707</xdr:rowOff>
    </xdr:to>
    <xdr:sp macro="" textlink="">
      <xdr:nvSpPr>
        <xdr:cNvPr id="149" name="楕円 148">
          <a:extLst>
            <a:ext uri="{FF2B5EF4-FFF2-40B4-BE49-F238E27FC236}">
              <a16:creationId xmlns:a16="http://schemas.microsoft.com/office/drawing/2014/main" id="{9D79FCB8-0CAF-47FB-B703-7ACAD8D8DBFE}"/>
            </a:ext>
          </a:extLst>
        </xdr:cNvPr>
        <xdr:cNvSpPr/>
      </xdr:nvSpPr>
      <xdr:spPr>
        <a:xfrm>
          <a:off x="10347325" y="6242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102143</xdr:rowOff>
    </xdr:from>
    <xdr:to>
      <xdr:col>64</xdr:col>
      <xdr:colOff>73025</xdr:colOff>
      <xdr:row>32</xdr:row>
      <xdr:rowOff>159357</xdr:rowOff>
    </xdr:to>
    <xdr:cxnSp macro="">
      <xdr:nvCxnSpPr>
        <xdr:cNvPr id="150" name="直線コネクタ 149">
          <a:extLst>
            <a:ext uri="{FF2B5EF4-FFF2-40B4-BE49-F238E27FC236}">
              <a16:creationId xmlns:a16="http://schemas.microsoft.com/office/drawing/2014/main" id="{EB6EE008-202E-4D75-9E83-B3950F05CC58}"/>
            </a:ext>
          </a:extLst>
        </xdr:cNvPr>
        <xdr:cNvCxnSpPr/>
      </xdr:nvCxnSpPr>
      <xdr:spPr>
        <a:xfrm flipV="1">
          <a:off x="10398125" y="6236243"/>
          <a:ext cx="67056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523E9491-DB09-43C3-9F37-BF091F0B8E4C}"/>
            </a:ext>
          </a:extLst>
        </xdr:cNvPr>
        <xdr:cNvSpPr txBox="1"/>
      </xdr:nvSpPr>
      <xdr:spPr>
        <a:xfrm>
          <a:off x="12185092" y="53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4B48E7FF-81D2-4E97-84D2-AE238691935D}"/>
            </a:ext>
          </a:extLst>
        </xdr:cNvPr>
        <xdr:cNvSpPr txBox="1"/>
      </xdr:nvSpPr>
      <xdr:spPr>
        <a:xfrm>
          <a:off x="11527232" y="53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E448058C-EF46-4CAD-A3DE-2F9F873C0139}"/>
            </a:ext>
          </a:extLst>
        </xdr:cNvPr>
        <xdr:cNvSpPr txBox="1"/>
      </xdr:nvSpPr>
      <xdr:spPr>
        <a:xfrm>
          <a:off x="10856672" y="54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332F539F-8AAC-4CAE-825E-FB7C66E99EFE}"/>
            </a:ext>
          </a:extLst>
        </xdr:cNvPr>
        <xdr:cNvSpPr txBox="1"/>
      </xdr:nvSpPr>
      <xdr:spPr>
        <a:xfrm>
          <a:off x="10186112" y="54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154555</xdr:rowOff>
    </xdr:from>
    <xdr:ext cx="469744" cy="259045"/>
    <xdr:sp macro="" textlink="">
      <xdr:nvSpPr>
        <xdr:cNvPr id="155" name="n_1mainValue債務償還比率">
          <a:extLst>
            <a:ext uri="{FF2B5EF4-FFF2-40B4-BE49-F238E27FC236}">
              <a16:creationId xmlns:a16="http://schemas.microsoft.com/office/drawing/2014/main" id="{7A418A1F-ECE3-4C12-9294-7B434714E38A}"/>
            </a:ext>
          </a:extLst>
        </xdr:cNvPr>
        <xdr:cNvSpPr txBox="1"/>
      </xdr:nvSpPr>
      <xdr:spPr>
        <a:xfrm>
          <a:off x="12185092" y="61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42766</xdr:rowOff>
    </xdr:from>
    <xdr:ext cx="469744" cy="259045"/>
    <xdr:sp macro="" textlink="">
      <xdr:nvSpPr>
        <xdr:cNvPr id="156" name="n_2mainValue債務償還比率">
          <a:extLst>
            <a:ext uri="{FF2B5EF4-FFF2-40B4-BE49-F238E27FC236}">
              <a16:creationId xmlns:a16="http://schemas.microsoft.com/office/drawing/2014/main" id="{9B6EC2DC-7B14-4DF0-9A79-633C582BEF9C}"/>
            </a:ext>
          </a:extLst>
        </xdr:cNvPr>
        <xdr:cNvSpPr txBox="1"/>
      </xdr:nvSpPr>
      <xdr:spPr>
        <a:xfrm>
          <a:off x="11527232" y="600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144070</xdr:rowOff>
    </xdr:from>
    <xdr:ext cx="469744" cy="259045"/>
    <xdr:sp macro="" textlink="">
      <xdr:nvSpPr>
        <xdr:cNvPr id="157" name="n_3mainValue債務償還比率">
          <a:extLst>
            <a:ext uri="{FF2B5EF4-FFF2-40B4-BE49-F238E27FC236}">
              <a16:creationId xmlns:a16="http://schemas.microsoft.com/office/drawing/2014/main" id="{1D56335C-0CFF-4490-AF34-D149C506F8F3}"/>
            </a:ext>
          </a:extLst>
        </xdr:cNvPr>
        <xdr:cNvSpPr txBox="1"/>
      </xdr:nvSpPr>
      <xdr:spPr>
        <a:xfrm>
          <a:off x="10856672" y="6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29834</xdr:rowOff>
    </xdr:from>
    <xdr:ext cx="469744" cy="259045"/>
    <xdr:sp macro="" textlink="">
      <xdr:nvSpPr>
        <xdr:cNvPr id="158" name="n_4mainValue債務償還比率">
          <a:extLst>
            <a:ext uri="{FF2B5EF4-FFF2-40B4-BE49-F238E27FC236}">
              <a16:creationId xmlns:a16="http://schemas.microsoft.com/office/drawing/2014/main" id="{3DAB1AD9-1E2A-4E73-974C-9762FC4B3B0E}"/>
            </a:ext>
          </a:extLst>
        </xdr:cNvPr>
        <xdr:cNvSpPr txBox="1"/>
      </xdr:nvSpPr>
      <xdr:spPr>
        <a:xfrm>
          <a:off x="10186112" y="633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47B4CD0-F412-450F-80A5-E6F5A0370C4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98051D9-61CF-486E-BDD3-4FDEF12A2E2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D2F4D80-F649-499B-921A-C845B197C1A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1351158C-30BF-407D-9C96-7ADB69F6AFD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D6C3AA3-F1B8-4E82-A33C-655459BB252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97994F3-8F83-4BE4-AB2E-A33476655FF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2F45E8-0BBA-4B02-8B36-D9555321008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4856C8-9276-4837-BF3D-38F4F9DC7FB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3933AF-2D49-4A52-B3AB-B8E43BB3C74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A4A0F9-D178-4369-8D70-AC04FD3E80D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8A2576-58D0-463B-BE51-24FAB82294E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B3B812-B5CA-4F08-B94B-99490C53A48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758575-01FD-4500-AA10-A1A7DA9929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BD241F-93C4-4C88-8A76-DDE3152E10C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8FA2A8-2D4C-4A46-850C-51404AD4EBE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D70A67-482B-425B-B151-2265F498C8C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E8C4F6-2E85-41D1-BA73-501EBECF6E8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346B8A-516A-4B49-99A2-BB8455D783D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1DF6B7-A2BC-4FC6-9F8E-4C83BE8A2D3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85C3E9-68D4-4423-8012-CF4E5E58C88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08CE57-E4FF-448A-8190-2D332B15DEB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5DF3F9-DB8B-4AA5-8579-613171ACB02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CCBE9D-61E4-429C-8B09-959BD93E1E5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892658-0237-4584-A4A9-C7414E0618E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6C594F-6942-46CF-8682-D7B325E1FF6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B5850E-305F-4C1B-943C-32EA635A52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31130F-8FCA-41EC-ACD7-5681401384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11A2B4-2C69-45B9-9A58-02A6470A89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2F799E-4526-49AD-821D-3D5D6352A0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D39EE6-155D-4139-AECF-05C9F52ECC6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28D670-178A-40D8-B4D6-DB8815AAA11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025653-618C-4624-99A8-E894E0474A2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02EBCB-5696-4BD5-9065-0CFB7419F42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405693-A6F9-486D-B8D9-8E1BDE209AE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4F8FF4-30EF-493C-B3BA-813E03B7A3E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735AF8-5409-4E46-8919-4030CE54D84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54D90E-0928-404C-9E8C-C2EEAD6953F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3D1D1A-10F8-4521-A538-EBCE59B306A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74D0AE-36CF-4820-8E9C-4345483F8AF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1A85F7-917E-4652-BE9B-5CE17B4DF95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BFD8FA-27B7-4C8B-A3BF-153F88C2240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4E3F0F-977C-492F-BA30-6890C58A657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6D7E7D-2228-476C-83E6-41C631406F4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5684BB-69F2-4952-897B-F5A31B88CBF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391BC9-2BF9-495B-93FE-FDBC902FD23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98DAC2-6C62-4B99-B2F1-EE0F970CC8E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6AD91C-1A45-441C-87A7-A39D3BE0F8B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5BF9F1-05E4-442C-A2B9-F37E49D9C7D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1A0F28-2132-40E3-8D8E-CA4DEBE4A58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67FFC73-AF0D-4CDE-8682-2D80F4D1514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A83F2B-C382-46A8-9029-A99AC815366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1CFA6C-B174-4602-8396-9AA76F7B80D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9D9F275-89C7-41FC-8F2A-2E6863CD245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B4FA3C-C33E-4350-BC92-5CA7ABE4E81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273FA9-1758-4F01-A557-B9093E9615D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198433-28DB-4945-9606-D5900125D5F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570D149-A96C-47F5-9758-DC12E6DF677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8CFF47-43C3-4782-9805-45920898207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C6A692-F21C-49ED-9262-310E5B80CD0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3515BC5-14D2-4FFF-8779-24EF00E1DA6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1947D96-45AE-4F54-932B-A1C2293B7D6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1236DF4C-898C-4B5E-960B-4EA4904D896C}"/>
            </a:ext>
          </a:extLst>
        </xdr:cNvPr>
        <xdr:cNvCxnSpPr/>
      </xdr:nvCxnSpPr>
      <xdr:spPr>
        <a:xfrm flipV="1">
          <a:off x="4086225" y="554736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6AA85156-EF15-4632-9B14-46B43C6A3FB5}"/>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5FE83FDC-9DA1-467E-9337-25DE18C5D647}"/>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64AC92BA-6445-4663-BB04-75184FACEB93}"/>
            </a:ext>
          </a:extLst>
        </xdr:cNvPr>
        <xdr:cNvSpPr txBox="1"/>
      </xdr:nvSpPr>
      <xdr:spPr>
        <a:xfrm>
          <a:off x="412496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4219E8C-29FC-4171-B608-808FBA722401}"/>
            </a:ext>
          </a:extLst>
        </xdr:cNvPr>
        <xdr:cNvCxnSpPr/>
      </xdr:nvCxnSpPr>
      <xdr:spPr>
        <a:xfrm>
          <a:off x="402082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849489CA-F78D-4E1A-B7E2-5890DEC8C087}"/>
            </a:ext>
          </a:extLst>
        </xdr:cNvPr>
        <xdr:cNvSpPr txBox="1"/>
      </xdr:nvSpPr>
      <xdr:spPr>
        <a:xfrm>
          <a:off x="412496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9130E65D-A88D-4B4E-8BE4-450AED2F0A14}"/>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900BF1DB-9CF1-4174-9A96-912646D17FC3}"/>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29E450E8-A9BE-40E8-9C40-FECAE92C9758}"/>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CC9F3665-AD96-4FFA-A8FE-B64918E7DF04}"/>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9236497-3A64-44F1-B7D9-57580C686C5F}"/>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F3D2A7-7EB8-4795-BE14-D42A6F85562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594D52-C721-48CA-B4E1-F221F93400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BE09E1-0297-497C-9CD6-5B08EB01ACF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5AFD7A-9D89-42CF-8093-F87AEBEF0FE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E4B299-72C5-48F7-A8C4-65929066B8A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a:extLst>
            <a:ext uri="{FF2B5EF4-FFF2-40B4-BE49-F238E27FC236}">
              <a16:creationId xmlns:a16="http://schemas.microsoft.com/office/drawing/2014/main" id="{97166F55-6161-49BB-AE0B-66824154C356}"/>
            </a:ext>
          </a:extLst>
        </xdr:cNvPr>
        <xdr:cNvSpPr/>
      </xdr:nvSpPr>
      <xdr:spPr>
        <a:xfrm>
          <a:off x="403606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a:extLst>
            <a:ext uri="{FF2B5EF4-FFF2-40B4-BE49-F238E27FC236}">
              <a16:creationId xmlns:a16="http://schemas.microsoft.com/office/drawing/2014/main" id="{2706FC7A-94D1-44A0-B469-BDE26290FF84}"/>
            </a:ext>
          </a:extLst>
        </xdr:cNvPr>
        <xdr:cNvSpPr txBox="1"/>
      </xdr:nvSpPr>
      <xdr:spPr>
        <a:xfrm>
          <a:off x="412496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5" name="楕円 74">
          <a:extLst>
            <a:ext uri="{FF2B5EF4-FFF2-40B4-BE49-F238E27FC236}">
              <a16:creationId xmlns:a16="http://schemas.microsoft.com/office/drawing/2014/main" id="{FBF6608C-A592-4612-AEE1-3ED3C7B6937D}"/>
            </a:ext>
          </a:extLst>
        </xdr:cNvPr>
        <xdr:cNvSpPr/>
      </xdr:nvSpPr>
      <xdr:spPr>
        <a:xfrm>
          <a:off x="331216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5715</xdr:rowOff>
    </xdr:to>
    <xdr:cxnSp macro="">
      <xdr:nvCxnSpPr>
        <xdr:cNvPr id="76" name="直線コネクタ 75">
          <a:extLst>
            <a:ext uri="{FF2B5EF4-FFF2-40B4-BE49-F238E27FC236}">
              <a16:creationId xmlns:a16="http://schemas.microsoft.com/office/drawing/2014/main" id="{2BB460C2-3DF0-4690-8807-FD443D8A344D}"/>
            </a:ext>
          </a:extLst>
        </xdr:cNvPr>
        <xdr:cNvCxnSpPr/>
      </xdr:nvCxnSpPr>
      <xdr:spPr>
        <a:xfrm>
          <a:off x="3355340" y="652653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86360</xdr:rowOff>
    </xdr:from>
    <xdr:to>
      <xdr:col>15</xdr:col>
      <xdr:colOff>101600</xdr:colOff>
      <xdr:row>39</xdr:row>
      <xdr:rowOff>16510</xdr:rowOff>
    </xdr:to>
    <xdr:sp macro="" textlink="">
      <xdr:nvSpPr>
        <xdr:cNvPr id="77" name="楕円 76">
          <a:extLst>
            <a:ext uri="{FF2B5EF4-FFF2-40B4-BE49-F238E27FC236}">
              <a16:creationId xmlns:a16="http://schemas.microsoft.com/office/drawing/2014/main" id="{0E2C97D6-08EE-40FA-815A-8D2923059A68}"/>
            </a:ext>
          </a:extLst>
        </xdr:cNvPr>
        <xdr:cNvSpPr/>
      </xdr:nvSpPr>
      <xdr:spPr>
        <a:xfrm>
          <a:off x="251460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137160</xdr:rowOff>
    </xdr:from>
    <xdr:to>
      <xdr:col>19</xdr:col>
      <xdr:colOff>177800</xdr:colOff>
      <xdr:row>38</xdr:row>
      <xdr:rowOff>156210</xdr:rowOff>
    </xdr:to>
    <xdr:cxnSp macro="">
      <xdr:nvCxnSpPr>
        <xdr:cNvPr id="78" name="直線コネクタ 77">
          <a:extLst>
            <a:ext uri="{FF2B5EF4-FFF2-40B4-BE49-F238E27FC236}">
              <a16:creationId xmlns:a16="http://schemas.microsoft.com/office/drawing/2014/main" id="{167F54D6-E1FA-4FD8-8A0C-1D7C69A4E75A}"/>
            </a:ext>
          </a:extLst>
        </xdr:cNvPr>
        <xdr:cNvCxnSpPr/>
      </xdr:nvCxnSpPr>
      <xdr:spPr>
        <a:xfrm>
          <a:off x="2565400" y="650748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9" name="楕円 78">
          <a:extLst>
            <a:ext uri="{FF2B5EF4-FFF2-40B4-BE49-F238E27FC236}">
              <a16:creationId xmlns:a16="http://schemas.microsoft.com/office/drawing/2014/main" id="{E905F29A-CE2F-4C82-B19F-515BEA999F79}"/>
            </a:ext>
          </a:extLst>
        </xdr:cNvPr>
        <xdr:cNvSpPr/>
      </xdr:nvSpPr>
      <xdr:spPr>
        <a:xfrm>
          <a:off x="17399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137160</xdr:rowOff>
    </xdr:to>
    <xdr:cxnSp macro="">
      <xdr:nvCxnSpPr>
        <xdr:cNvPr id="80" name="直線コネクタ 79">
          <a:extLst>
            <a:ext uri="{FF2B5EF4-FFF2-40B4-BE49-F238E27FC236}">
              <a16:creationId xmlns:a16="http://schemas.microsoft.com/office/drawing/2014/main" id="{F70AF80E-3E00-425F-845D-B0400D62E3FF}"/>
            </a:ext>
          </a:extLst>
        </xdr:cNvPr>
        <xdr:cNvCxnSpPr/>
      </xdr:nvCxnSpPr>
      <xdr:spPr>
        <a:xfrm>
          <a:off x="1790700" y="64922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52070</xdr:rowOff>
    </xdr:from>
    <xdr:to>
      <xdr:col>6</xdr:col>
      <xdr:colOff>38100</xdr:colOff>
      <xdr:row>38</xdr:row>
      <xdr:rowOff>153670</xdr:rowOff>
    </xdr:to>
    <xdr:sp macro="" textlink="">
      <xdr:nvSpPr>
        <xdr:cNvPr id="81" name="楕円 80">
          <a:extLst>
            <a:ext uri="{FF2B5EF4-FFF2-40B4-BE49-F238E27FC236}">
              <a16:creationId xmlns:a16="http://schemas.microsoft.com/office/drawing/2014/main" id="{F9599B93-4337-4719-B26E-DDCFC8213164}"/>
            </a:ext>
          </a:extLst>
        </xdr:cNvPr>
        <xdr:cNvSpPr/>
      </xdr:nvSpPr>
      <xdr:spPr>
        <a:xfrm>
          <a:off x="96520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102870</xdr:rowOff>
    </xdr:from>
    <xdr:to>
      <xdr:col>10</xdr:col>
      <xdr:colOff>114300</xdr:colOff>
      <xdr:row>38</xdr:row>
      <xdr:rowOff>121920</xdr:rowOff>
    </xdr:to>
    <xdr:cxnSp macro="">
      <xdr:nvCxnSpPr>
        <xdr:cNvPr id="82" name="直線コネクタ 81">
          <a:extLst>
            <a:ext uri="{FF2B5EF4-FFF2-40B4-BE49-F238E27FC236}">
              <a16:creationId xmlns:a16="http://schemas.microsoft.com/office/drawing/2014/main" id="{037C2C4C-F083-476D-A6B0-BE3CF28CAF90}"/>
            </a:ext>
          </a:extLst>
        </xdr:cNvPr>
        <xdr:cNvCxnSpPr/>
      </xdr:nvCxnSpPr>
      <xdr:spPr>
        <a:xfrm>
          <a:off x="1008380" y="64731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44E1E043-411D-424E-A2CD-B5B7BE94E057}"/>
            </a:ext>
          </a:extLst>
        </xdr:cNvPr>
        <xdr:cNvSpPr txBox="1"/>
      </xdr:nvSpPr>
      <xdr:spPr>
        <a:xfrm>
          <a:off x="317056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DC514FF7-E3C2-4FB3-AB78-6CD40A2C3F77}"/>
            </a:ext>
          </a:extLst>
        </xdr:cNvPr>
        <xdr:cNvSpPr txBox="1"/>
      </xdr:nvSpPr>
      <xdr:spPr>
        <a:xfrm>
          <a:off x="238570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671FB62C-5DB9-45F2-8458-B8269FC5EF70}"/>
            </a:ext>
          </a:extLst>
        </xdr:cNvPr>
        <xdr:cNvSpPr txBox="1"/>
      </xdr:nvSpPr>
      <xdr:spPr>
        <a:xfrm>
          <a:off x="161100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6EEEE744-DBFF-4C2D-979F-1F893AA906BC}"/>
            </a:ext>
          </a:extLst>
        </xdr:cNvPr>
        <xdr:cNvSpPr txBox="1"/>
      </xdr:nvSpPr>
      <xdr:spPr>
        <a:xfrm>
          <a:off x="8363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E7EAFE67-CD6E-45DF-BC39-1F1995938791}"/>
            </a:ext>
          </a:extLst>
        </xdr:cNvPr>
        <xdr:cNvSpPr txBox="1"/>
      </xdr:nvSpPr>
      <xdr:spPr>
        <a:xfrm>
          <a:off x="317056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7637</xdr:rowOff>
    </xdr:from>
    <xdr:ext cx="405111" cy="259045"/>
    <xdr:sp macro="" textlink="">
      <xdr:nvSpPr>
        <xdr:cNvPr id="88" name="n_2mainValue【道路】&#10;有形固定資産減価償却率">
          <a:extLst>
            <a:ext uri="{FF2B5EF4-FFF2-40B4-BE49-F238E27FC236}">
              <a16:creationId xmlns:a16="http://schemas.microsoft.com/office/drawing/2014/main" id="{7FC83421-EDAE-4024-BB06-5379421D23EC}"/>
            </a:ext>
          </a:extLst>
        </xdr:cNvPr>
        <xdr:cNvSpPr txBox="1"/>
      </xdr:nvSpPr>
      <xdr:spPr>
        <a:xfrm>
          <a:off x="238570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3348F87A-394D-4538-ABC6-77133C4AEE43}"/>
            </a:ext>
          </a:extLst>
        </xdr:cNvPr>
        <xdr:cNvSpPr txBox="1"/>
      </xdr:nvSpPr>
      <xdr:spPr>
        <a:xfrm>
          <a:off x="16110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90" name="n_4mainValue【道路】&#10;有形固定資産減価償却率">
          <a:extLst>
            <a:ext uri="{FF2B5EF4-FFF2-40B4-BE49-F238E27FC236}">
              <a16:creationId xmlns:a16="http://schemas.microsoft.com/office/drawing/2014/main" id="{6F4D930F-FA16-44CE-A11F-7D4DA2C10A94}"/>
            </a:ext>
          </a:extLst>
        </xdr:cNvPr>
        <xdr:cNvSpPr txBox="1"/>
      </xdr:nvSpPr>
      <xdr:spPr>
        <a:xfrm>
          <a:off x="83630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B32957C-380E-497A-B5FD-7EDF3B4C7FD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EB05A2D-5629-48F5-A53B-E83F71E735A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5F8883-8FED-4918-8729-B85805617E2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13D13A0-252D-4414-852E-B98378B78CC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17863B-C002-4C08-A949-2D21064799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4DE599-CC41-40EE-AC12-89E3670638B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F8C4F3E-820B-4619-947F-6E644CB6D34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9550412-69C2-4AD1-8DED-12903D286E6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D82B7D2-B942-4356-A942-CC42A2AC12B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900662A-A7A8-4AD4-AA45-6174A28137F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04413DF-1A7A-437E-9610-A62A3B78C35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53BC0A8-FA23-4BD1-90FD-161A8C807D5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8FD0CF9-57D1-45F4-B034-E7C12A3FDF9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5B6F4975-442F-4584-ACC4-4CF4034C2112}"/>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345BDA9-A369-41B5-8585-4B64592FF22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17873574-0CBC-4461-BC1A-75F72975D2FC}"/>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850EAE6-9EBD-4C67-95F0-4B6F9AD9FA0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EF98FFD-00EA-469E-9EE8-B52BE9390EBC}"/>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F9DE606-517A-4BF9-A892-028C721530F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018C4BF-B605-4944-ACA4-4B28B0947DF2}"/>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E585581-6F2E-4B9F-93A5-FE96C0CBCD3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FE6F8027-C91B-47CD-B695-810F569BF2C7}"/>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88BC339-D1EB-4726-B30F-B309B42B781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60419276-D55D-4880-A487-55C50B7C3C3A}"/>
            </a:ext>
          </a:extLst>
        </xdr:cNvPr>
        <xdr:cNvCxnSpPr/>
      </xdr:nvCxnSpPr>
      <xdr:spPr>
        <a:xfrm flipV="1">
          <a:off x="9219565" y="5693640"/>
          <a:ext cx="0" cy="135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A64F7123-447A-47E1-B5B3-61D9B1AC5F79}"/>
            </a:ext>
          </a:extLst>
        </xdr:cNvPr>
        <xdr:cNvSpPr txBox="1"/>
      </xdr:nvSpPr>
      <xdr:spPr>
        <a:xfrm>
          <a:off x="9258300" y="70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CAF0EC36-7405-4885-A303-848E65925E5E}"/>
            </a:ext>
          </a:extLst>
        </xdr:cNvPr>
        <xdr:cNvCxnSpPr/>
      </xdr:nvCxnSpPr>
      <xdr:spPr>
        <a:xfrm>
          <a:off x="9154160" y="705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323B1A84-A001-4C2A-B6C8-07F3E37F99FA}"/>
            </a:ext>
          </a:extLst>
        </xdr:cNvPr>
        <xdr:cNvSpPr txBox="1"/>
      </xdr:nvSpPr>
      <xdr:spPr>
        <a:xfrm>
          <a:off x="9258300" y="5472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39D8318-A7F6-4D65-AED8-35D66CB6FCFC}"/>
            </a:ext>
          </a:extLst>
        </xdr:cNvPr>
        <xdr:cNvCxnSpPr/>
      </xdr:nvCxnSpPr>
      <xdr:spPr>
        <a:xfrm>
          <a:off x="9154160" y="5693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C4D54C35-597E-43A0-BD90-A3A7D32B71E4}"/>
            </a:ext>
          </a:extLst>
        </xdr:cNvPr>
        <xdr:cNvSpPr txBox="1"/>
      </xdr:nvSpPr>
      <xdr:spPr>
        <a:xfrm>
          <a:off x="9258300" y="677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AF6CA776-00F9-44AF-AC3E-559F0F19FB75}"/>
            </a:ext>
          </a:extLst>
        </xdr:cNvPr>
        <xdr:cNvSpPr/>
      </xdr:nvSpPr>
      <xdr:spPr>
        <a:xfrm>
          <a:off x="9192260" y="6923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B7BD25D-590F-40FB-8E08-92619BB5DE22}"/>
            </a:ext>
          </a:extLst>
        </xdr:cNvPr>
        <xdr:cNvSpPr/>
      </xdr:nvSpPr>
      <xdr:spPr>
        <a:xfrm>
          <a:off x="8445500" y="6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18D3CE05-A8A2-42C1-A342-AA8B30B5AB0C}"/>
            </a:ext>
          </a:extLst>
        </xdr:cNvPr>
        <xdr:cNvSpPr/>
      </xdr:nvSpPr>
      <xdr:spPr>
        <a:xfrm>
          <a:off x="7670800" y="6929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88AA0AF6-6E17-4C53-A3ED-41669FF25345}"/>
            </a:ext>
          </a:extLst>
        </xdr:cNvPr>
        <xdr:cNvSpPr/>
      </xdr:nvSpPr>
      <xdr:spPr>
        <a:xfrm>
          <a:off x="6873240" y="6959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A1593C51-6CB0-451D-B18F-1E6B29B102F1}"/>
            </a:ext>
          </a:extLst>
        </xdr:cNvPr>
        <xdr:cNvSpPr/>
      </xdr:nvSpPr>
      <xdr:spPr>
        <a:xfrm>
          <a:off x="6098540" y="69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403A3C-E827-4762-B5E4-1519A655E10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168FEC-5B9B-4F33-AC1C-1CB1CD12414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3BA7B8-D245-424C-8866-FA57AC8C377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DCF9C5-9B1F-4988-83B0-207392BA2FE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F7B572-4F79-44FE-8FD3-66B651AC195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104403</xdr:rowOff>
    </xdr:from>
    <xdr:to>
      <xdr:col>55</xdr:col>
      <xdr:colOff>50800</xdr:colOff>
      <xdr:row>42</xdr:row>
      <xdr:rowOff>34553</xdr:rowOff>
    </xdr:to>
    <xdr:sp macro="" textlink="">
      <xdr:nvSpPr>
        <xdr:cNvPr id="130" name="楕円 129">
          <a:extLst>
            <a:ext uri="{FF2B5EF4-FFF2-40B4-BE49-F238E27FC236}">
              <a16:creationId xmlns:a16="http://schemas.microsoft.com/office/drawing/2014/main" id="{0D3C96FA-8477-4ACA-801D-ACF206C6A2E7}"/>
            </a:ext>
          </a:extLst>
        </xdr:cNvPr>
        <xdr:cNvSpPr/>
      </xdr:nvSpPr>
      <xdr:spPr>
        <a:xfrm>
          <a:off x="9192260" y="6977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17E1CDA8-7DD9-436A-B02E-AE1246A39A3B}"/>
            </a:ext>
          </a:extLst>
        </xdr:cNvPr>
        <xdr:cNvSpPr txBox="1"/>
      </xdr:nvSpPr>
      <xdr:spPr>
        <a:xfrm>
          <a:off x="9258300" y="690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105767</xdr:rowOff>
    </xdr:from>
    <xdr:to>
      <xdr:col>50</xdr:col>
      <xdr:colOff>165100</xdr:colOff>
      <xdr:row>42</xdr:row>
      <xdr:rowOff>35917</xdr:rowOff>
    </xdr:to>
    <xdr:sp macro="" textlink="">
      <xdr:nvSpPr>
        <xdr:cNvPr id="132" name="楕円 131">
          <a:extLst>
            <a:ext uri="{FF2B5EF4-FFF2-40B4-BE49-F238E27FC236}">
              <a16:creationId xmlns:a16="http://schemas.microsoft.com/office/drawing/2014/main" id="{6C2144FA-8101-4519-8D7E-16CA2379B5E7}"/>
            </a:ext>
          </a:extLst>
        </xdr:cNvPr>
        <xdr:cNvSpPr/>
      </xdr:nvSpPr>
      <xdr:spPr>
        <a:xfrm>
          <a:off x="8445500" y="6979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155203</xdr:rowOff>
    </xdr:from>
    <xdr:to>
      <xdr:col>55</xdr:col>
      <xdr:colOff>0</xdr:colOff>
      <xdr:row>41</xdr:row>
      <xdr:rowOff>156567</xdr:rowOff>
    </xdr:to>
    <xdr:cxnSp macro="">
      <xdr:nvCxnSpPr>
        <xdr:cNvPr id="133" name="直線コネクタ 132">
          <a:extLst>
            <a:ext uri="{FF2B5EF4-FFF2-40B4-BE49-F238E27FC236}">
              <a16:creationId xmlns:a16="http://schemas.microsoft.com/office/drawing/2014/main" id="{40753AB6-5F3B-4C7E-BBA0-0BA192C728E6}"/>
            </a:ext>
          </a:extLst>
        </xdr:cNvPr>
        <xdr:cNvCxnSpPr/>
      </xdr:nvCxnSpPr>
      <xdr:spPr>
        <a:xfrm flipV="1">
          <a:off x="8496300" y="7028443"/>
          <a:ext cx="7239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107301</xdr:rowOff>
    </xdr:from>
    <xdr:to>
      <xdr:col>46</xdr:col>
      <xdr:colOff>38100</xdr:colOff>
      <xdr:row>42</xdr:row>
      <xdr:rowOff>37451</xdr:rowOff>
    </xdr:to>
    <xdr:sp macro="" textlink="">
      <xdr:nvSpPr>
        <xdr:cNvPr id="134" name="楕円 133">
          <a:extLst>
            <a:ext uri="{FF2B5EF4-FFF2-40B4-BE49-F238E27FC236}">
              <a16:creationId xmlns:a16="http://schemas.microsoft.com/office/drawing/2014/main" id="{DD0A4DB4-D8B3-4BA6-B695-DF000BCC9335}"/>
            </a:ext>
          </a:extLst>
        </xdr:cNvPr>
        <xdr:cNvSpPr/>
      </xdr:nvSpPr>
      <xdr:spPr>
        <a:xfrm>
          <a:off x="7670800" y="6980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156567</xdr:rowOff>
    </xdr:from>
    <xdr:to>
      <xdr:col>50</xdr:col>
      <xdr:colOff>114300</xdr:colOff>
      <xdr:row>41</xdr:row>
      <xdr:rowOff>158101</xdr:rowOff>
    </xdr:to>
    <xdr:cxnSp macro="">
      <xdr:nvCxnSpPr>
        <xdr:cNvPr id="135" name="直線コネクタ 134">
          <a:extLst>
            <a:ext uri="{FF2B5EF4-FFF2-40B4-BE49-F238E27FC236}">
              <a16:creationId xmlns:a16="http://schemas.microsoft.com/office/drawing/2014/main" id="{32C93CC8-ADD5-44AE-B5CB-7C1229889EA0}"/>
            </a:ext>
          </a:extLst>
        </xdr:cNvPr>
        <xdr:cNvCxnSpPr/>
      </xdr:nvCxnSpPr>
      <xdr:spPr>
        <a:xfrm flipV="1">
          <a:off x="7713980" y="7029807"/>
          <a:ext cx="78232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108617</xdr:rowOff>
    </xdr:from>
    <xdr:to>
      <xdr:col>41</xdr:col>
      <xdr:colOff>101600</xdr:colOff>
      <xdr:row>42</xdr:row>
      <xdr:rowOff>38767</xdr:rowOff>
    </xdr:to>
    <xdr:sp macro="" textlink="">
      <xdr:nvSpPr>
        <xdr:cNvPr id="136" name="楕円 135">
          <a:extLst>
            <a:ext uri="{FF2B5EF4-FFF2-40B4-BE49-F238E27FC236}">
              <a16:creationId xmlns:a16="http://schemas.microsoft.com/office/drawing/2014/main" id="{50DFDB4A-E611-4819-9309-A4EC00D45D64}"/>
            </a:ext>
          </a:extLst>
        </xdr:cNvPr>
        <xdr:cNvSpPr/>
      </xdr:nvSpPr>
      <xdr:spPr>
        <a:xfrm>
          <a:off x="6873240" y="6981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158101</xdr:rowOff>
    </xdr:from>
    <xdr:to>
      <xdr:col>45</xdr:col>
      <xdr:colOff>177800</xdr:colOff>
      <xdr:row>41</xdr:row>
      <xdr:rowOff>159417</xdr:rowOff>
    </xdr:to>
    <xdr:cxnSp macro="">
      <xdr:nvCxnSpPr>
        <xdr:cNvPr id="137" name="直線コネクタ 136">
          <a:extLst>
            <a:ext uri="{FF2B5EF4-FFF2-40B4-BE49-F238E27FC236}">
              <a16:creationId xmlns:a16="http://schemas.microsoft.com/office/drawing/2014/main" id="{8663E0D1-3836-4B93-B58D-2AE660005E5D}"/>
            </a:ext>
          </a:extLst>
        </xdr:cNvPr>
        <xdr:cNvCxnSpPr/>
      </xdr:nvCxnSpPr>
      <xdr:spPr>
        <a:xfrm flipV="1">
          <a:off x="6924040" y="7031341"/>
          <a:ext cx="78994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109754</xdr:rowOff>
    </xdr:from>
    <xdr:to>
      <xdr:col>36</xdr:col>
      <xdr:colOff>165100</xdr:colOff>
      <xdr:row>42</xdr:row>
      <xdr:rowOff>39904</xdr:rowOff>
    </xdr:to>
    <xdr:sp macro="" textlink="">
      <xdr:nvSpPr>
        <xdr:cNvPr id="138" name="楕円 137">
          <a:extLst>
            <a:ext uri="{FF2B5EF4-FFF2-40B4-BE49-F238E27FC236}">
              <a16:creationId xmlns:a16="http://schemas.microsoft.com/office/drawing/2014/main" id="{75C6E625-B1A0-4CFA-BB9F-68166321640F}"/>
            </a:ext>
          </a:extLst>
        </xdr:cNvPr>
        <xdr:cNvSpPr/>
      </xdr:nvSpPr>
      <xdr:spPr>
        <a:xfrm>
          <a:off x="6098540" y="6982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159417</xdr:rowOff>
    </xdr:from>
    <xdr:to>
      <xdr:col>41</xdr:col>
      <xdr:colOff>50800</xdr:colOff>
      <xdr:row>41</xdr:row>
      <xdr:rowOff>160554</xdr:rowOff>
    </xdr:to>
    <xdr:cxnSp macro="">
      <xdr:nvCxnSpPr>
        <xdr:cNvPr id="139" name="直線コネクタ 138">
          <a:extLst>
            <a:ext uri="{FF2B5EF4-FFF2-40B4-BE49-F238E27FC236}">
              <a16:creationId xmlns:a16="http://schemas.microsoft.com/office/drawing/2014/main" id="{D135C71A-A48D-4BB1-9BEA-75A5A7035B8D}"/>
            </a:ext>
          </a:extLst>
        </xdr:cNvPr>
        <xdr:cNvCxnSpPr/>
      </xdr:nvCxnSpPr>
      <xdr:spPr>
        <a:xfrm flipV="1">
          <a:off x="6149340" y="7032657"/>
          <a:ext cx="7747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F37FA3B7-A896-4565-AF5E-442B58A2DDBC}"/>
            </a:ext>
          </a:extLst>
        </xdr:cNvPr>
        <xdr:cNvSpPr txBox="1"/>
      </xdr:nvSpPr>
      <xdr:spPr>
        <a:xfrm>
          <a:off x="8239271" y="67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437CB507-9C99-4064-BB3A-075D268FEDB8}"/>
            </a:ext>
          </a:extLst>
        </xdr:cNvPr>
        <xdr:cNvSpPr txBox="1"/>
      </xdr:nvSpPr>
      <xdr:spPr>
        <a:xfrm>
          <a:off x="7477271" y="67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72E8AD8F-CB0B-4517-8CF5-E996F76153DC}"/>
            </a:ext>
          </a:extLst>
        </xdr:cNvPr>
        <xdr:cNvSpPr txBox="1"/>
      </xdr:nvSpPr>
      <xdr:spPr>
        <a:xfrm>
          <a:off x="6702571" y="6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D2424D3E-87BA-4A95-80AC-29629D05D1B5}"/>
            </a:ext>
          </a:extLst>
        </xdr:cNvPr>
        <xdr:cNvSpPr txBox="1"/>
      </xdr:nvSpPr>
      <xdr:spPr>
        <a:xfrm>
          <a:off x="59050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27044</xdr:rowOff>
    </xdr:from>
    <xdr:ext cx="534377" cy="259045"/>
    <xdr:sp macro="" textlink="">
      <xdr:nvSpPr>
        <xdr:cNvPr id="144" name="n_1mainValue【道路】&#10;一人当たり延長">
          <a:extLst>
            <a:ext uri="{FF2B5EF4-FFF2-40B4-BE49-F238E27FC236}">
              <a16:creationId xmlns:a16="http://schemas.microsoft.com/office/drawing/2014/main" id="{606F8C5A-9DED-4B95-9561-F6A6D41DE153}"/>
            </a:ext>
          </a:extLst>
        </xdr:cNvPr>
        <xdr:cNvSpPr txBox="1"/>
      </xdr:nvSpPr>
      <xdr:spPr>
        <a:xfrm>
          <a:off x="8239271" y="70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28578</xdr:rowOff>
    </xdr:from>
    <xdr:ext cx="534377" cy="259045"/>
    <xdr:sp macro="" textlink="">
      <xdr:nvSpPr>
        <xdr:cNvPr id="145" name="n_2mainValue【道路】&#10;一人当たり延長">
          <a:extLst>
            <a:ext uri="{FF2B5EF4-FFF2-40B4-BE49-F238E27FC236}">
              <a16:creationId xmlns:a16="http://schemas.microsoft.com/office/drawing/2014/main" id="{0D57758D-D31A-400D-8065-ECB20C0018A9}"/>
            </a:ext>
          </a:extLst>
        </xdr:cNvPr>
        <xdr:cNvSpPr txBox="1"/>
      </xdr:nvSpPr>
      <xdr:spPr>
        <a:xfrm>
          <a:off x="7477271" y="70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29894</xdr:rowOff>
    </xdr:from>
    <xdr:ext cx="534377" cy="259045"/>
    <xdr:sp macro="" textlink="">
      <xdr:nvSpPr>
        <xdr:cNvPr id="146" name="n_3mainValue【道路】&#10;一人当たり延長">
          <a:extLst>
            <a:ext uri="{FF2B5EF4-FFF2-40B4-BE49-F238E27FC236}">
              <a16:creationId xmlns:a16="http://schemas.microsoft.com/office/drawing/2014/main" id="{E17C693D-14F0-42B0-A78A-1ED63EB00BC2}"/>
            </a:ext>
          </a:extLst>
        </xdr:cNvPr>
        <xdr:cNvSpPr txBox="1"/>
      </xdr:nvSpPr>
      <xdr:spPr>
        <a:xfrm>
          <a:off x="6702571" y="70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31031</xdr:rowOff>
    </xdr:from>
    <xdr:ext cx="534377" cy="259045"/>
    <xdr:sp macro="" textlink="">
      <xdr:nvSpPr>
        <xdr:cNvPr id="147" name="n_4mainValue【道路】&#10;一人当たり延長">
          <a:extLst>
            <a:ext uri="{FF2B5EF4-FFF2-40B4-BE49-F238E27FC236}">
              <a16:creationId xmlns:a16="http://schemas.microsoft.com/office/drawing/2014/main" id="{9FB87349-9A8C-4DC8-BED4-371C733C33A9}"/>
            </a:ext>
          </a:extLst>
        </xdr:cNvPr>
        <xdr:cNvSpPr txBox="1"/>
      </xdr:nvSpPr>
      <xdr:spPr>
        <a:xfrm>
          <a:off x="5905011" y="70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431AC4D-18DB-48A3-AA4E-0AD27D52FC0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E9888A0-CA39-4C3E-94F8-CF8FB2FC86C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7E7627C-3E4E-427D-957F-C64072A327F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9D128B7-09A9-48FF-847F-FF7A655F58D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F70F611-8E66-48F5-BD3A-26D4590C596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61DAC83-DB64-40DB-B64D-DD1E3A70467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75E3427-C8B9-40E0-8FB7-6A3E6D1FAFE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A04D9BB-8DBA-42C0-95F1-EBBF515E73D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33BB54C-99FA-44E1-89DB-285A736A4FE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2311FC-EA61-4E2C-92BC-E32C232D8D4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EE813FF-9233-44F9-B3F0-4B3D2368E14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A1C6C9F-3E2C-4343-AFDE-F7BE2AE4A7A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C2CD95-BDBD-4D8A-9F6A-C10B4F17AF7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66BF122-2516-4415-A60B-1C4D0B959A8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E8EBB6A-765C-4BE2-8137-673C128FBC1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C45EE87-DC49-4336-BB22-928A2AEDFD3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AED92CB-E038-4217-B532-5F252C49E0E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23C44BE-00C4-4426-9F40-FAB7FFA6DDF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73A3F68-BCDC-4EF3-B18C-0470581B4FD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20F62D2-72FA-416F-962F-CB930820A7B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0CAAC89-0C62-4646-B2F4-E786446A16D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D911C4D-E6A0-449B-A13B-23298C97B21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9567FD-3229-4893-A729-84886C2731A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3371B30-F73E-4434-ACE5-E6F9B9E46AD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630CA52-0ABF-4E6B-AFF6-4007A800D65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29AA4E19-D42B-4840-9E35-2F1EE7D6FCE3}"/>
            </a:ext>
          </a:extLst>
        </xdr:cNvPr>
        <xdr:cNvCxnSpPr/>
      </xdr:nvCxnSpPr>
      <xdr:spPr>
        <a:xfrm flipV="1">
          <a:off x="4086225" y="93704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4CDD623-5361-459F-B865-AF9E5ACD1E2E}"/>
            </a:ext>
          </a:extLst>
        </xdr:cNvPr>
        <xdr:cNvSpPr txBox="1"/>
      </xdr:nvSpPr>
      <xdr:spPr>
        <a:xfrm>
          <a:off x="4124960" y="1080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F945838-A1B8-4017-B5D6-75A18641D6E1}"/>
            </a:ext>
          </a:extLst>
        </xdr:cNvPr>
        <xdr:cNvCxnSpPr/>
      </xdr:nvCxnSpPr>
      <xdr:spPr>
        <a:xfrm>
          <a:off x="4020820" y="1079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9E6831A-567F-474F-BCC2-3B03294F1458}"/>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773681F6-652B-4BCF-8EBE-8184B3591771}"/>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879729A-7D03-4CC2-84E5-5BEEB4630750}"/>
            </a:ext>
          </a:extLst>
        </xdr:cNvPr>
        <xdr:cNvSpPr txBox="1"/>
      </xdr:nvSpPr>
      <xdr:spPr>
        <a:xfrm>
          <a:off x="4124960" y="1002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D5843699-2DC2-4480-9AFD-198FE1D755FE}"/>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9DB78BEC-CB92-4573-B2CD-C9E527F0153E}"/>
            </a:ext>
          </a:extLst>
        </xdr:cNvPr>
        <xdr:cNvSpPr/>
      </xdr:nvSpPr>
      <xdr:spPr>
        <a:xfrm>
          <a:off x="3312160" y="10161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FE3300CB-1905-4A2A-BE79-02B64AEF8EFE}"/>
            </a:ext>
          </a:extLst>
        </xdr:cNvPr>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B629DB5B-4B3F-4D0F-8C9A-6F280E79BF1F}"/>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F1F182DF-0A99-4109-9C51-FBC6DF5E9668}"/>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5B42D3-FE81-4A96-AFB4-F16ADC5A47B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22208B-AAAB-4881-B3C2-C8F9F33283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8316F5-1287-470E-A2F4-41F234BA6C4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A57A2F1-F2EF-4848-ABDF-9924AF04ADE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AD3F725-E7CA-445C-BFB4-30C9FC2240C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9" name="楕円 188">
          <a:extLst>
            <a:ext uri="{FF2B5EF4-FFF2-40B4-BE49-F238E27FC236}">
              <a16:creationId xmlns:a16="http://schemas.microsoft.com/office/drawing/2014/main" id="{824481E9-DFAC-4ACF-B60C-BA2C13884798}"/>
            </a:ext>
          </a:extLst>
        </xdr:cNvPr>
        <xdr:cNvSpPr/>
      </xdr:nvSpPr>
      <xdr:spPr>
        <a:xfrm>
          <a:off x="403606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4832D5C-D41D-4346-B8AB-A16240CE4133}"/>
            </a:ext>
          </a:extLst>
        </xdr:cNvPr>
        <xdr:cNvSpPr txBox="1"/>
      </xdr:nvSpPr>
      <xdr:spPr>
        <a:xfrm>
          <a:off x="412496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4A1A5B96-9F00-454F-9DB4-71F0FCE8679D}"/>
            </a:ext>
          </a:extLst>
        </xdr:cNvPr>
        <xdr:cNvSpPr/>
      </xdr:nvSpPr>
      <xdr:spPr>
        <a:xfrm>
          <a:off x="3312160" y="10432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91440</xdr:rowOff>
    </xdr:to>
    <xdr:cxnSp macro="">
      <xdr:nvCxnSpPr>
        <xdr:cNvPr id="192" name="直線コネクタ 191">
          <a:extLst>
            <a:ext uri="{FF2B5EF4-FFF2-40B4-BE49-F238E27FC236}">
              <a16:creationId xmlns:a16="http://schemas.microsoft.com/office/drawing/2014/main" id="{7527FAAB-E93B-432F-A191-81D7C5E0E09A}"/>
            </a:ext>
          </a:extLst>
        </xdr:cNvPr>
        <xdr:cNvCxnSpPr/>
      </xdr:nvCxnSpPr>
      <xdr:spPr>
        <a:xfrm>
          <a:off x="3355340" y="10483487"/>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3" name="楕円 192">
          <a:extLst>
            <a:ext uri="{FF2B5EF4-FFF2-40B4-BE49-F238E27FC236}">
              <a16:creationId xmlns:a16="http://schemas.microsoft.com/office/drawing/2014/main" id="{F871958E-C4D7-4E87-A434-4BDAB35315A1}"/>
            </a:ext>
          </a:extLst>
        </xdr:cNvPr>
        <xdr:cNvSpPr/>
      </xdr:nvSpPr>
      <xdr:spPr>
        <a:xfrm>
          <a:off x="25146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89807</xdr:rowOff>
    </xdr:from>
    <xdr:to>
      <xdr:col>19</xdr:col>
      <xdr:colOff>177800</xdr:colOff>
      <xdr:row>62</xdr:row>
      <xdr:rowOff>102870</xdr:rowOff>
    </xdr:to>
    <xdr:cxnSp macro="">
      <xdr:nvCxnSpPr>
        <xdr:cNvPr id="194" name="直線コネクタ 193">
          <a:extLst>
            <a:ext uri="{FF2B5EF4-FFF2-40B4-BE49-F238E27FC236}">
              <a16:creationId xmlns:a16="http://schemas.microsoft.com/office/drawing/2014/main" id="{6A44E1D2-91A4-4296-8025-81B2145A7736}"/>
            </a:ext>
          </a:extLst>
        </xdr:cNvPr>
        <xdr:cNvCxnSpPr/>
      </xdr:nvCxnSpPr>
      <xdr:spPr>
        <a:xfrm flipV="1">
          <a:off x="2565400" y="1048348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5" name="楕円 194">
          <a:extLst>
            <a:ext uri="{FF2B5EF4-FFF2-40B4-BE49-F238E27FC236}">
              <a16:creationId xmlns:a16="http://schemas.microsoft.com/office/drawing/2014/main" id="{902CA798-32C3-4290-B937-AA6222020F10}"/>
            </a:ext>
          </a:extLst>
        </xdr:cNvPr>
        <xdr:cNvSpPr/>
      </xdr:nvSpPr>
      <xdr:spPr>
        <a:xfrm>
          <a:off x="1739900" y="104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102870</xdr:rowOff>
    </xdr:to>
    <xdr:cxnSp macro="">
      <xdr:nvCxnSpPr>
        <xdr:cNvPr id="196" name="直線コネクタ 195">
          <a:extLst>
            <a:ext uri="{FF2B5EF4-FFF2-40B4-BE49-F238E27FC236}">
              <a16:creationId xmlns:a16="http://schemas.microsoft.com/office/drawing/2014/main" id="{4000CF7C-7E9D-4601-A91F-AB0EFA3158E2}"/>
            </a:ext>
          </a:extLst>
        </xdr:cNvPr>
        <xdr:cNvCxnSpPr/>
      </xdr:nvCxnSpPr>
      <xdr:spPr>
        <a:xfrm>
          <a:off x="1790700" y="1049328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66766</xdr:rowOff>
    </xdr:from>
    <xdr:to>
      <xdr:col>6</xdr:col>
      <xdr:colOff>38100</xdr:colOff>
      <xdr:row>62</xdr:row>
      <xdr:rowOff>168366</xdr:rowOff>
    </xdr:to>
    <xdr:sp macro="" textlink="">
      <xdr:nvSpPr>
        <xdr:cNvPr id="197" name="楕円 196">
          <a:extLst>
            <a:ext uri="{FF2B5EF4-FFF2-40B4-BE49-F238E27FC236}">
              <a16:creationId xmlns:a16="http://schemas.microsoft.com/office/drawing/2014/main" id="{D31174CC-E047-4D9E-BA9A-C6E16508C713}"/>
            </a:ext>
          </a:extLst>
        </xdr:cNvPr>
        <xdr:cNvSpPr/>
      </xdr:nvSpPr>
      <xdr:spPr>
        <a:xfrm>
          <a:off x="965200" y="10460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99604</xdr:rowOff>
    </xdr:from>
    <xdr:to>
      <xdr:col>10</xdr:col>
      <xdr:colOff>114300</xdr:colOff>
      <xdr:row>62</xdr:row>
      <xdr:rowOff>117566</xdr:rowOff>
    </xdr:to>
    <xdr:cxnSp macro="">
      <xdr:nvCxnSpPr>
        <xdr:cNvPr id="198" name="直線コネクタ 197">
          <a:extLst>
            <a:ext uri="{FF2B5EF4-FFF2-40B4-BE49-F238E27FC236}">
              <a16:creationId xmlns:a16="http://schemas.microsoft.com/office/drawing/2014/main" id="{7E5A46CD-476F-43A6-8B84-FEEF2612B397}"/>
            </a:ext>
          </a:extLst>
        </xdr:cNvPr>
        <xdr:cNvCxnSpPr/>
      </xdr:nvCxnSpPr>
      <xdr:spPr>
        <a:xfrm flipV="1">
          <a:off x="1008380" y="1049328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BD22A50-E316-4244-AEAC-86DDBC8EE3C5}"/>
            </a:ext>
          </a:extLst>
        </xdr:cNvPr>
        <xdr:cNvSpPr txBox="1"/>
      </xdr:nvSpPr>
      <xdr:spPr>
        <a:xfrm>
          <a:off x="317056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420E6D5-B682-4C50-A88F-029FFF83D1ED}"/>
            </a:ext>
          </a:extLst>
        </xdr:cNvPr>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65430CD-E420-49F4-BA82-3EC14CC3EAFF}"/>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6AE03CC-6FED-46E8-B0B6-AB2BF6BCFEB5}"/>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91B2047-02C6-4004-A927-C17AC4A214AF}"/>
            </a:ext>
          </a:extLst>
        </xdr:cNvPr>
        <xdr:cNvSpPr txBox="1"/>
      </xdr:nvSpPr>
      <xdr:spPr>
        <a:xfrm>
          <a:off x="3170564" y="105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DBB4A7C-CF09-4815-9F94-EFB274A274CC}"/>
            </a:ext>
          </a:extLst>
        </xdr:cNvPr>
        <xdr:cNvSpPr txBox="1"/>
      </xdr:nvSpPr>
      <xdr:spPr>
        <a:xfrm>
          <a:off x="238570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911969C-3F92-423C-94A1-5D2186744E42}"/>
            </a:ext>
          </a:extLst>
        </xdr:cNvPr>
        <xdr:cNvSpPr txBox="1"/>
      </xdr:nvSpPr>
      <xdr:spPr>
        <a:xfrm>
          <a:off x="1611004"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159493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CA0913E-2973-4695-A33C-D6D24BE7A5CF}"/>
            </a:ext>
          </a:extLst>
        </xdr:cNvPr>
        <xdr:cNvSpPr txBox="1"/>
      </xdr:nvSpPr>
      <xdr:spPr>
        <a:xfrm>
          <a:off x="83630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9A58973-5EC0-4725-9800-14E30EE6CA7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663A2E9-5A60-4488-8E2D-383AD0766BF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27AD6D-DA01-4C43-9871-F5F9A97ADD8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063D12E-EC7D-4583-97F4-02AA3BA6DB9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4289AEC-43FE-4FF8-9907-1329B5F4030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6AA84D9-4D24-436B-8BDC-714E7CE2C1E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7D12C2D-7F75-43EF-BE9B-BEFE5B8164E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32252E7-C966-44AD-87DB-ECCA5443BD9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ACB00E-FC31-4FE2-A308-5FB9E325C80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2309F2E-F88E-4369-8574-538B13E0AB7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D0927FB-8B81-421D-884A-03650BDD448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F96F9A9-F0BD-40E3-B305-26DEC736F3F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7955ED1-F9E4-4B5E-A48B-A50B0109B44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B022331-9275-46AE-9285-3A83CBD9F10F}"/>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7F37890-8281-487D-AA90-2767F3C449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2046A59-38A6-4471-A285-81D96823A78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C9EF90E-6F43-415C-AD2B-1BB595EF04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BC4AC99-3D19-4625-9D19-45F1D26CE1DA}"/>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36DD0F0-338E-4217-A21D-F9D6169E075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F545A91-A81A-4FC9-A812-1AA86147A75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84BF40-466A-4B1B-B2BA-E172B69DAA4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B076FF0-6BF1-41E7-852F-74F1C24CE75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7FBCCA2-CF01-4730-AFE5-6DC29031E7F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7F903A81-DA57-4DE5-8412-C50ED9DB7712}"/>
            </a:ext>
          </a:extLst>
        </xdr:cNvPr>
        <xdr:cNvCxnSpPr/>
      </xdr:nvCxnSpPr>
      <xdr:spPr>
        <a:xfrm flipV="1">
          <a:off x="9219565" y="9532876"/>
          <a:ext cx="0" cy="1262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05FAD20-6AF4-41B9-AECD-EA687516C52F}"/>
            </a:ext>
          </a:extLst>
        </xdr:cNvPr>
        <xdr:cNvSpPr txBox="1"/>
      </xdr:nvSpPr>
      <xdr:spPr>
        <a:xfrm>
          <a:off x="9258300"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A158DC4F-E634-4CEB-A50F-EB20935402D1}"/>
            </a:ext>
          </a:extLst>
        </xdr:cNvPr>
        <xdr:cNvCxnSpPr/>
      </xdr:nvCxnSpPr>
      <xdr:spPr>
        <a:xfrm>
          <a:off x="9154160" y="10795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9832476-BB31-46C6-B485-00BACCF9A705}"/>
            </a:ext>
          </a:extLst>
        </xdr:cNvPr>
        <xdr:cNvSpPr txBox="1"/>
      </xdr:nvSpPr>
      <xdr:spPr>
        <a:xfrm>
          <a:off x="9258300" y="9311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A17BC5D0-F4A2-49B2-8638-C79FCE46EBD6}"/>
            </a:ext>
          </a:extLst>
        </xdr:cNvPr>
        <xdr:cNvCxnSpPr/>
      </xdr:nvCxnSpPr>
      <xdr:spPr>
        <a:xfrm>
          <a:off x="9154160" y="9532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469ABC3-14D2-4C0B-97D0-31A13276EA87}"/>
            </a:ext>
          </a:extLst>
        </xdr:cNvPr>
        <xdr:cNvSpPr txBox="1"/>
      </xdr:nvSpPr>
      <xdr:spPr>
        <a:xfrm>
          <a:off x="9258300" y="10285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331D455-218C-4658-A8DE-05040ABEE6E0}"/>
            </a:ext>
          </a:extLst>
        </xdr:cNvPr>
        <xdr:cNvSpPr/>
      </xdr:nvSpPr>
      <xdr:spPr>
        <a:xfrm>
          <a:off x="9192260" y="1043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3A3A0D45-31C1-416C-A313-781C13C1DA0D}"/>
            </a:ext>
          </a:extLst>
        </xdr:cNvPr>
        <xdr:cNvSpPr/>
      </xdr:nvSpPr>
      <xdr:spPr>
        <a:xfrm>
          <a:off x="8445500" y="104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65F4B640-063D-4418-9787-73B0F7647C8F}"/>
            </a:ext>
          </a:extLst>
        </xdr:cNvPr>
        <xdr:cNvSpPr/>
      </xdr:nvSpPr>
      <xdr:spPr>
        <a:xfrm>
          <a:off x="7670800" y="10454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2DE4628B-E3A5-4AF7-90C9-809FD137AC30}"/>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C60F0F07-3CF2-4450-B45A-347BD8A760FA}"/>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25587FB-962E-463F-9A09-81445D3CAD4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3820E5-343F-46B1-8784-0A364C1E8DA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9F260F-B650-4B6F-96B1-EAF2A238617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C3C1427-8BCE-4511-8553-F13A1FD6016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40C32D-C240-4E82-9419-80D16FF8C68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86156</xdr:rowOff>
    </xdr:from>
    <xdr:to>
      <xdr:col>55</xdr:col>
      <xdr:colOff>50800</xdr:colOff>
      <xdr:row>63</xdr:row>
      <xdr:rowOff>16306</xdr:rowOff>
    </xdr:to>
    <xdr:sp macro="" textlink="">
      <xdr:nvSpPr>
        <xdr:cNvPr id="246" name="楕円 245">
          <a:extLst>
            <a:ext uri="{FF2B5EF4-FFF2-40B4-BE49-F238E27FC236}">
              <a16:creationId xmlns:a16="http://schemas.microsoft.com/office/drawing/2014/main" id="{D59659CC-D88F-4B8D-8428-25CC23BE30C3}"/>
            </a:ext>
          </a:extLst>
        </xdr:cNvPr>
        <xdr:cNvSpPr/>
      </xdr:nvSpPr>
      <xdr:spPr>
        <a:xfrm>
          <a:off x="9192260" y="10479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64583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340BABF-05EC-4939-8957-3BFD9C41AFC2}"/>
            </a:ext>
          </a:extLst>
        </xdr:cNvPr>
        <xdr:cNvSpPr txBox="1"/>
      </xdr:nvSpPr>
      <xdr:spPr>
        <a:xfrm>
          <a:off x="9258300" y="1045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96895</xdr:rowOff>
    </xdr:from>
    <xdr:to>
      <xdr:col>50</xdr:col>
      <xdr:colOff>165100</xdr:colOff>
      <xdr:row>63</xdr:row>
      <xdr:rowOff>27045</xdr:rowOff>
    </xdr:to>
    <xdr:sp macro="" textlink="">
      <xdr:nvSpPr>
        <xdr:cNvPr id="248" name="楕円 247">
          <a:extLst>
            <a:ext uri="{FF2B5EF4-FFF2-40B4-BE49-F238E27FC236}">
              <a16:creationId xmlns:a16="http://schemas.microsoft.com/office/drawing/2014/main" id="{0132EA4C-7514-41EB-A1B6-8104A4C96500}"/>
            </a:ext>
          </a:extLst>
        </xdr:cNvPr>
        <xdr:cNvSpPr/>
      </xdr:nvSpPr>
      <xdr:spPr>
        <a:xfrm>
          <a:off x="8445500" y="10490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136956</xdr:rowOff>
    </xdr:from>
    <xdr:to>
      <xdr:col>55</xdr:col>
      <xdr:colOff>0</xdr:colOff>
      <xdr:row>62</xdr:row>
      <xdr:rowOff>147695</xdr:rowOff>
    </xdr:to>
    <xdr:cxnSp macro="">
      <xdr:nvCxnSpPr>
        <xdr:cNvPr id="249" name="直線コネクタ 248">
          <a:extLst>
            <a:ext uri="{FF2B5EF4-FFF2-40B4-BE49-F238E27FC236}">
              <a16:creationId xmlns:a16="http://schemas.microsoft.com/office/drawing/2014/main" id="{750ECCC4-B380-4407-946E-D9E9287D0EF9}"/>
            </a:ext>
          </a:extLst>
        </xdr:cNvPr>
        <xdr:cNvCxnSpPr/>
      </xdr:nvCxnSpPr>
      <xdr:spPr>
        <a:xfrm flipV="1">
          <a:off x="8496300" y="10530636"/>
          <a:ext cx="7239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111107</xdr:rowOff>
    </xdr:from>
    <xdr:to>
      <xdr:col>46</xdr:col>
      <xdr:colOff>38100</xdr:colOff>
      <xdr:row>63</xdr:row>
      <xdr:rowOff>41257</xdr:rowOff>
    </xdr:to>
    <xdr:sp macro="" textlink="">
      <xdr:nvSpPr>
        <xdr:cNvPr id="250" name="楕円 249">
          <a:extLst>
            <a:ext uri="{FF2B5EF4-FFF2-40B4-BE49-F238E27FC236}">
              <a16:creationId xmlns:a16="http://schemas.microsoft.com/office/drawing/2014/main" id="{C277BB79-0A03-44B2-8643-91944FD9181B}"/>
            </a:ext>
          </a:extLst>
        </xdr:cNvPr>
        <xdr:cNvSpPr/>
      </xdr:nvSpPr>
      <xdr:spPr>
        <a:xfrm>
          <a:off x="7670800" y="105047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147695</xdr:rowOff>
    </xdr:from>
    <xdr:to>
      <xdr:col>50</xdr:col>
      <xdr:colOff>114300</xdr:colOff>
      <xdr:row>62</xdr:row>
      <xdr:rowOff>161907</xdr:rowOff>
    </xdr:to>
    <xdr:cxnSp macro="">
      <xdr:nvCxnSpPr>
        <xdr:cNvPr id="251" name="直線コネクタ 250">
          <a:extLst>
            <a:ext uri="{FF2B5EF4-FFF2-40B4-BE49-F238E27FC236}">
              <a16:creationId xmlns:a16="http://schemas.microsoft.com/office/drawing/2014/main" id="{D02C2EFA-16C6-47DE-A7D2-1B83DB1D15F2}"/>
            </a:ext>
          </a:extLst>
        </xdr:cNvPr>
        <xdr:cNvCxnSpPr/>
      </xdr:nvCxnSpPr>
      <xdr:spPr>
        <a:xfrm flipV="1">
          <a:off x="7713980" y="10541375"/>
          <a:ext cx="78232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120906</xdr:rowOff>
    </xdr:from>
    <xdr:to>
      <xdr:col>41</xdr:col>
      <xdr:colOff>101600</xdr:colOff>
      <xdr:row>63</xdr:row>
      <xdr:rowOff>51056</xdr:rowOff>
    </xdr:to>
    <xdr:sp macro="" textlink="">
      <xdr:nvSpPr>
        <xdr:cNvPr id="252" name="楕円 251">
          <a:extLst>
            <a:ext uri="{FF2B5EF4-FFF2-40B4-BE49-F238E27FC236}">
              <a16:creationId xmlns:a16="http://schemas.microsoft.com/office/drawing/2014/main" id="{48AFF705-912D-47D7-8E29-F6A1886CB9C4}"/>
            </a:ext>
          </a:extLst>
        </xdr:cNvPr>
        <xdr:cNvSpPr/>
      </xdr:nvSpPr>
      <xdr:spPr>
        <a:xfrm>
          <a:off x="6873240" y="10514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161907</xdr:rowOff>
    </xdr:from>
    <xdr:to>
      <xdr:col>45</xdr:col>
      <xdr:colOff>177800</xdr:colOff>
      <xdr:row>63</xdr:row>
      <xdr:rowOff>256</xdr:rowOff>
    </xdr:to>
    <xdr:cxnSp macro="">
      <xdr:nvCxnSpPr>
        <xdr:cNvPr id="253" name="直線コネクタ 252">
          <a:extLst>
            <a:ext uri="{FF2B5EF4-FFF2-40B4-BE49-F238E27FC236}">
              <a16:creationId xmlns:a16="http://schemas.microsoft.com/office/drawing/2014/main" id="{ACCC36D5-1776-41FA-B025-F63CE894C417}"/>
            </a:ext>
          </a:extLst>
        </xdr:cNvPr>
        <xdr:cNvCxnSpPr/>
      </xdr:nvCxnSpPr>
      <xdr:spPr>
        <a:xfrm flipV="1">
          <a:off x="6924040" y="10555587"/>
          <a:ext cx="78994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133699</xdr:rowOff>
    </xdr:from>
    <xdr:to>
      <xdr:col>36</xdr:col>
      <xdr:colOff>165100</xdr:colOff>
      <xdr:row>63</xdr:row>
      <xdr:rowOff>63849</xdr:rowOff>
    </xdr:to>
    <xdr:sp macro="" textlink="">
      <xdr:nvSpPr>
        <xdr:cNvPr id="254" name="楕円 253">
          <a:extLst>
            <a:ext uri="{FF2B5EF4-FFF2-40B4-BE49-F238E27FC236}">
              <a16:creationId xmlns:a16="http://schemas.microsoft.com/office/drawing/2014/main" id="{9B767E63-66E9-43B9-BE62-628A692FFFFF}"/>
            </a:ext>
          </a:extLst>
        </xdr:cNvPr>
        <xdr:cNvSpPr/>
      </xdr:nvSpPr>
      <xdr:spPr>
        <a:xfrm>
          <a:off x="6098540" y="10527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256</xdr:rowOff>
    </xdr:from>
    <xdr:to>
      <xdr:col>41</xdr:col>
      <xdr:colOff>50800</xdr:colOff>
      <xdr:row>63</xdr:row>
      <xdr:rowOff>13049</xdr:rowOff>
    </xdr:to>
    <xdr:cxnSp macro="">
      <xdr:nvCxnSpPr>
        <xdr:cNvPr id="255" name="直線コネクタ 254">
          <a:extLst>
            <a:ext uri="{FF2B5EF4-FFF2-40B4-BE49-F238E27FC236}">
              <a16:creationId xmlns:a16="http://schemas.microsoft.com/office/drawing/2014/main" id="{5A036A0C-5097-4C1F-9FE8-9D881580613B}"/>
            </a:ext>
          </a:extLst>
        </xdr:cNvPr>
        <xdr:cNvCxnSpPr/>
      </xdr:nvCxnSpPr>
      <xdr:spPr>
        <a:xfrm flipV="1">
          <a:off x="6149340" y="10561576"/>
          <a:ext cx="7747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86D91C5-4D84-4FA3-A30D-1DB11C2F9BF4}"/>
            </a:ext>
          </a:extLst>
        </xdr:cNvPr>
        <xdr:cNvSpPr txBox="1"/>
      </xdr:nvSpPr>
      <xdr:spPr>
        <a:xfrm>
          <a:off x="8214575" y="1022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7538C7D-2FC0-4394-815E-54ADFA1FF601}"/>
            </a:ext>
          </a:extLst>
        </xdr:cNvPr>
        <xdr:cNvSpPr txBox="1"/>
      </xdr:nvSpPr>
      <xdr:spPr>
        <a:xfrm>
          <a:off x="744495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0C2D43B-43EF-42AC-A0CE-2DA498977446}"/>
            </a:ext>
          </a:extLst>
        </xdr:cNvPr>
        <xdr:cNvSpPr txBox="1"/>
      </xdr:nvSpPr>
      <xdr:spPr>
        <a:xfrm>
          <a:off x="66702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1869CE8-3AD3-467C-B80F-87F3EEBBDAE7}"/>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18172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EE1930C-8CEE-4295-AB3A-8928D674649C}"/>
            </a:ext>
          </a:extLst>
        </xdr:cNvPr>
        <xdr:cNvSpPr txBox="1"/>
      </xdr:nvSpPr>
      <xdr:spPr>
        <a:xfrm>
          <a:off x="8214575" y="1057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32384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618FAD0-2B5E-4C27-8818-0516516B838B}"/>
            </a:ext>
          </a:extLst>
        </xdr:cNvPr>
        <xdr:cNvSpPr txBox="1"/>
      </xdr:nvSpPr>
      <xdr:spPr>
        <a:xfrm>
          <a:off x="7444955" y="1059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42183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1A6747B-23DF-49ED-B2F4-5DDC008215B8}"/>
            </a:ext>
          </a:extLst>
        </xdr:cNvPr>
        <xdr:cNvSpPr txBox="1"/>
      </xdr:nvSpPr>
      <xdr:spPr>
        <a:xfrm>
          <a:off x="6670255" y="1060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54976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88E5791-72B3-413C-BCF5-A5B09B59F963}"/>
            </a:ext>
          </a:extLst>
        </xdr:cNvPr>
        <xdr:cNvSpPr txBox="1"/>
      </xdr:nvSpPr>
      <xdr:spPr>
        <a:xfrm>
          <a:off x="5872695" y="1061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1120144-01D5-494F-BAB0-F2B112C17C0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14453E5-D516-410C-A22C-4328C56A712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206650B-C81D-46C5-8985-EF08D47BD0D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23C5908-257A-4A94-9903-39DEDF4CF96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EB4AAF-EBF4-459A-98E0-EDADCB44729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2E4DED4-6EFE-447C-B843-49FD2AECC92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2952A92-2D0E-4E14-9652-D2BE1F0F821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8E1C5C4-E646-434F-BAFD-35FF40635C1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A6151F6-E78D-42B9-9135-2288B4D132D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B95C94C8-4B42-4C70-947C-A2296F74F98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FCA791-488B-4C72-B05A-1506B6E04C1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FBC0738-E351-40C9-A815-42884A806CF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16C03BA9-6E06-4511-8A8A-431C832ED07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93F86947-5196-47A2-B64C-F21DD498CC3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18A2E6D-0231-4A2D-B18A-1B7622D4F7A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FF025306-B563-41AD-BE31-475211DCCF68}"/>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FA876925-AFC8-4BAE-BB60-D1399F689F6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F2FC3EE-D610-4042-890D-21AE970503D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7A15AC3-CBE4-4704-95D7-7442BCF5D69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6716F3E-3405-4FBD-8271-68987CD978F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47582AF-8363-44B1-9E9C-4DF1247CBE5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49A07D26-7CF6-45F8-843B-EEBAE88C066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0B9FD1E-1C48-4418-8A62-291113B2CB1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94F0915-74B4-48CB-AC42-00F5211E93F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1CCC228-4FB7-4915-91CC-A16851173EA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BCE623B9-892C-45FE-9A8F-5A26D09CD61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13BED0E-37CC-4700-B830-7461CBA1720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4E7D7F3-9DE7-4F71-B64A-17C5BF87644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79522F67-4980-4B0E-969A-1CB06F30074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0A3C30B-C6D9-43DC-BDD4-ECA1BCB7CA0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9F176C3-859E-49B2-83A4-C118EEBFD1F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B19C68C-4779-4DC5-B46A-E55DEB8D7CC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CB48235-EF4E-4E55-BDB4-CEB1896924A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9EA4ADA1-526E-4467-BA68-E25DAAA5BA4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580E32DF-C7B4-4D16-B24E-5D2270742F1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3F3AB118-031B-4F85-8674-1319AEE48AB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E048CF2-1767-479E-9D1E-AE67E5919D5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94A15BF6-DB9F-44DD-B781-A954F8FFB53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926740D-0A92-4A07-9F20-81250AF3192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DD9ADD22-00C1-4C3A-8E08-1D927F1ADF41}"/>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4810966B-0C9F-4490-8E92-575D9D8BC10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EB57EDDC-A241-4B35-BA7D-E98FD91F71F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65CF800C-C6CA-482E-8977-0F488E89E7B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1F43BD76-6456-4251-8912-50735739FF5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8F0B5973-61DC-48C7-899F-832875B6F4D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1665FB32-E616-47FA-BD27-9BA3B767722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1A86F230-FE71-4EFB-9ABD-F83968952ED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0FF26F08-566B-4F44-9B58-F628052CC19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D7B1E533-83A7-4F14-A0B3-AFF7EEFFD3F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E009FAA7-9D2D-40BD-8D6A-E22566EC223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7E5F5F84-0F9E-470A-8B0D-7E43A931247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F969FA5A-C931-473A-B6D1-433F2D5C59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21C68A6F-80D4-48C9-B886-FF2607696F1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2D69F90B-B75A-4AC3-9176-250C48EE15A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F79C1E6B-7B75-4A61-8D24-9F7CAD13D20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356A5580-77C0-4C00-A7DB-C25A3FB7082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F1913FA3-F494-4C66-AA5A-64261647D5C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99EEE1A6-1C59-4967-9052-1DA49E1079E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F7A2BACC-0A3D-4CF1-B32E-CF3A2144F7E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68E36A84-7FE2-418E-A79F-8EF4F157CDE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24639D4B-FF3F-42EC-B718-950D4E37A4B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1B6D8A6A-8C62-4965-BCAE-E796C4E90F6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7A34188A-61EB-4E18-8A05-5F931E9DF8B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8371ED78-D68D-4C59-98A6-C3F1D00E490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A6F56A0D-D3F4-435B-84F2-030525DE55C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6E8DCAD5-1EFA-43A2-8F8E-CDEC89E987C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C454F072-CFDB-475D-BEC5-E65083D5D2F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C465E4DD-12B3-4321-AAD3-31E3C3A9CF4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D58B149F-DE17-42E0-8BC5-0883E7AF596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23270FAC-4630-481B-B8E4-4E9F62179D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602399D4-9CD7-4A6C-8829-394722FABF1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a:extLst>
            <a:ext uri="{FF2B5EF4-FFF2-40B4-BE49-F238E27FC236}">
              <a16:creationId xmlns:a16="http://schemas.microsoft.com/office/drawing/2014/main" id="{FABF7C1C-D5B3-43E9-9835-D1186D4DBB2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336" name="直線コネクタ 335">
          <a:extLst>
            <a:ext uri="{FF2B5EF4-FFF2-40B4-BE49-F238E27FC236}">
              <a16:creationId xmlns:a16="http://schemas.microsoft.com/office/drawing/2014/main" id="{A28C66BB-FEE9-4BF8-8FBB-7ACF419C9803}"/>
            </a:ext>
          </a:extLst>
        </xdr:cNvPr>
        <xdr:cNvCxnSpPr/>
      </xdr:nvCxnSpPr>
      <xdr:spPr>
        <a:xfrm flipV="1">
          <a:off x="14375764" y="925449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7" name="【学校施設】&#10;有形固定資産減価償却率最小値テキスト">
          <a:extLst>
            <a:ext uri="{FF2B5EF4-FFF2-40B4-BE49-F238E27FC236}">
              <a16:creationId xmlns:a16="http://schemas.microsoft.com/office/drawing/2014/main" id="{4E9D994E-BD8C-4A2D-8A06-90C368987AC0}"/>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8" name="直線コネクタ 337">
          <a:extLst>
            <a:ext uri="{FF2B5EF4-FFF2-40B4-BE49-F238E27FC236}">
              <a16:creationId xmlns:a16="http://schemas.microsoft.com/office/drawing/2014/main" id="{E0A5466E-7DAD-44E3-83CB-5381874EEF9E}"/>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339" name="【学校施設】&#10;有形固定資産減価償却率最大値テキスト">
          <a:extLst>
            <a:ext uri="{FF2B5EF4-FFF2-40B4-BE49-F238E27FC236}">
              <a16:creationId xmlns:a16="http://schemas.microsoft.com/office/drawing/2014/main" id="{BF05D5B5-892A-4A79-B521-FFB06A35D59E}"/>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340" name="直線コネクタ 339">
          <a:extLst>
            <a:ext uri="{FF2B5EF4-FFF2-40B4-BE49-F238E27FC236}">
              <a16:creationId xmlns:a16="http://schemas.microsoft.com/office/drawing/2014/main" id="{08413546-349A-4B9B-A191-43264B9620CE}"/>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341" name="【学校施設】&#10;有形固定資産減価償却率平均値テキスト">
          <a:extLst>
            <a:ext uri="{FF2B5EF4-FFF2-40B4-BE49-F238E27FC236}">
              <a16:creationId xmlns:a16="http://schemas.microsoft.com/office/drawing/2014/main" id="{737DCB22-CC57-489C-B3A6-D8499EE2233F}"/>
            </a:ext>
          </a:extLst>
        </xdr:cNvPr>
        <xdr:cNvSpPr txBox="1"/>
      </xdr:nvSpPr>
      <xdr:spPr>
        <a:xfrm>
          <a:off x="144145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342" name="フローチャート: 判断 341">
          <a:extLst>
            <a:ext uri="{FF2B5EF4-FFF2-40B4-BE49-F238E27FC236}">
              <a16:creationId xmlns:a16="http://schemas.microsoft.com/office/drawing/2014/main" id="{1EB37739-BF31-4821-B6A4-E7BBC4CAC2C6}"/>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343" name="フローチャート: 判断 342">
          <a:extLst>
            <a:ext uri="{FF2B5EF4-FFF2-40B4-BE49-F238E27FC236}">
              <a16:creationId xmlns:a16="http://schemas.microsoft.com/office/drawing/2014/main" id="{C95D9BFF-F9A0-4E9B-A0A6-A29FB4D54A94}"/>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344" name="フローチャート: 判断 343">
          <a:extLst>
            <a:ext uri="{FF2B5EF4-FFF2-40B4-BE49-F238E27FC236}">
              <a16:creationId xmlns:a16="http://schemas.microsoft.com/office/drawing/2014/main" id="{07021FEA-35BA-4BB3-8E72-B2708F0A93E7}"/>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345" name="フローチャート: 判断 344">
          <a:extLst>
            <a:ext uri="{FF2B5EF4-FFF2-40B4-BE49-F238E27FC236}">
              <a16:creationId xmlns:a16="http://schemas.microsoft.com/office/drawing/2014/main" id="{E1341569-EC0D-4B88-918A-1F069B6E88F5}"/>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346" name="フローチャート: 判断 345">
          <a:extLst>
            <a:ext uri="{FF2B5EF4-FFF2-40B4-BE49-F238E27FC236}">
              <a16:creationId xmlns:a16="http://schemas.microsoft.com/office/drawing/2014/main" id="{AEAB041D-AA6B-48F5-A90F-466819143D8D}"/>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105A0DE2-8541-4D30-9596-29AA91DAC59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E0CD2E4F-772A-4C08-A67E-049ECC2624D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72092E8D-2644-4B70-A1DE-8C0AFFFCA22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7FDCA303-5BBC-4BA6-A889-2BB2BF9ECE0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48E0B4E8-2F2A-4AAC-A201-B278198372F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xdr:rowOff>
    </xdr:from>
    <xdr:to>
      <xdr:col>85</xdr:col>
      <xdr:colOff>177800</xdr:colOff>
      <xdr:row>62</xdr:row>
      <xdr:rowOff>106045</xdr:rowOff>
    </xdr:to>
    <xdr:sp macro="" textlink="">
      <xdr:nvSpPr>
        <xdr:cNvPr id="352" name="楕円 351">
          <a:extLst>
            <a:ext uri="{FF2B5EF4-FFF2-40B4-BE49-F238E27FC236}">
              <a16:creationId xmlns:a16="http://schemas.microsoft.com/office/drawing/2014/main" id="{EF333AC2-BBF0-48CE-A59D-CE5A982C5704}"/>
            </a:ext>
          </a:extLst>
        </xdr:cNvPr>
        <xdr:cNvSpPr/>
      </xdr:nvSpPr>
      <xdr:spPr>
        <a:xfrm>
          <a:off x="14325600" y="103981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154322</xdr:rowOff>
    </xdr:from>
    <xdr:ext cx="405111" cy="259045"/>
    <xdr:sp macro="" textlink="">
      <xdr:nvSpPr>
        <xdr:cNvPr id="353" name="【学校施設】&#10;有形固定資産減価償却率該当値テキスト">
          <a:extLst>
            <a:ext uri="{FF2B5EF4-FFF2-40B4-BE49-F238E27FC236}">
              <a16:creationId xmlns:a16="http://schemas.microsoft.com/office/drawing/2014/main" id="{1689708A-6990-4764-B855-E5B36835C204}"/>
            </a:ext>
          </a:extLst>
        </xdr:cNvPr>
        <xdr:cNvSpPr txBox="1"/>
      </xdr:nvSpPr>
      <xdr:spPr>
        <a:xfrm>
          <a:off x="144145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354" name="楕円 353">
          <a:extLst>
            <a:ext uri="{FF2B5EF4-FFF2-40B4-BE49-F238E27FC236}">
              <a16:creationId xmlns:a16="http://schemas.microsoft.com/office/drawing/2014/main" id="{F0259091-0C55-4F3B-AA76-598F00D13895}"/>
            </a:ext>
          </a:extLst>
        </xdr:cNvPr>
        <xdr:cNvSpPr/>
      </xdr:nvSpPr>
      <xdr:spPr>
        <a:xfrm>
          <a:off x="135788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68580</xdr:rowOff>
    </xdr:to>
    <xdr:cxnSp macro="">
      <xdr:nvCxnSpPr>
        <xdr:cNvPr id="355" name="直線コネクタ 354">
          <a:extLst>
            <a:ext uri="{FF2B5EF4-FFF2-40B4-BE49-F238E27FC236}">
              <a16:creationId xmlns:a16="http://schemas.microsoft.com/office/drawing/2014/main" id="{286E0F27-6489-49C6-B953-872CCB5B43A9}"/>
            </a:ext>
          </a:extLst>
        </xdr:cNvPr>
        <xdr:cNvCxnSpPr/>
      </xdr:nvCxnSpPr>
      <xdr:spPr>
        <a:xfrm flipV="1">
          <a:off x="13629640" y="1044892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151130</xdr:rowOff>
    </xdr:from>
    <xdr:to>
      <xdr:col>76</xdr:col>
      <xdr:colOff>165100</xdr:colOff>
      <xdr:row>62</xdr:row>
      <xdr:rowOff>81280</xdr:rowOff>
    </xdr:to>
    <xdr:sp macro="" textlink="">
      <xdr:nvSpPr>
        <xdr:cNvPr id="356" name="楕円 355">
          <a:extLst>
            <a:ext uri="{FF2B5EF4-FFF2-40B4-BE49-F238E27FC236}">
              <a16:creationId xmlns:a16="http://schemas.microsoft.com/office/drawing/2014/main" id="{5A6568A7-2948-4FF2-915A-7B5F99004C7E}"/>
            </a:ext>
          </a:extLst>
        </xdr:cNvPr>
        <xdr:cNvSpPr/>
      </xdr:nvSpPr>
      <xdr:spPr>
        <a:xfrm>
          <a:off x="128041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30480</xdr:rowOff>
    </xdr:from>
    <xdr:to>
      <xdr:col>81</xdr:col>
      <xdr:colOff>50800</xdr:colOff>
      <xdr:row>62</xdr:row>
      <xdr:rowOff>68580</xdr:rowOff>
    </xdr:to>
    <xdr:cxnSp macro="">
      <xdr:nvCxnSpPr>
        <xdr:cNvPr id="357" name="直線コネクタ 356">
          <a:extLst>
            <a:ext uri="{FF2B5EF4-FFF2-40B4-BE49-F238E27FC236}">
              <a16:creationId xmlns:a16="http://schemas.microsoft.com/office/drawing/2014/main" id="{9138A6D0-589C-4DA8-99E0-4F8F6DE45F2D}"/>
            </a:ext>
          </a:extLst>
        </xdr:cNvPr>
        <xdr:cNvCxnSpPr/>
      </xdr:nvCxnSpPr>
      <xdr:spPr>
        <a:xfrm>
          <a:off x="12854940" y="104241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122555</xdr:rowOff>
    </xdr:from>
    <xdr:to>
      <xdr:col>72</xdr:col>
      <xdr:colOff>38100</xdr:colOff>
      <xdr:row>62</xdr:row>
      <xdr:rowOff>52705</xdr:rowOff>
    </xdr:to>
    <xdr:sp macro="" textlink="">
      <xdr:nvSpPr>
        <xdr:cNvPr id="358" name="楕円 357">
          <a:extLst>
            <a:ext uri="{FF2B5EF4-FFF2-40B4-BE49-F238E27FC236}">
              <a16:creationId xmlns:a16="http://schemas.microsoft.com/office/drawing/2014/main" id="{39247EF6-8ED0-4216-88C4-331E95F51E85}"/>
            </a:ext>
          </a:extLst>
        </xdr:cNvPr>
        <xdr:cNvSpPr/>
      </xdr:nvSpPr>
      <xdr:spPr>
        <a:xfrm>
          <a:off x="12029440" y="1034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xdr:rowOff>
    </xdr:from>
    <xdr:to>
      <xdr:col>76</xdr:col>
      <xdr:colOff>114300</xdr:colOff>
      <xdr:row>62</xdr:row>
      <xdr:rowOff>30480</xdr:rowOff>
    </xdr:to>
    <xdr:cxnSp macro="">
      <xdr:nvCxnSpPr>
        <xdr:cNvPr id="359" name="直線コネクタ 358">
          <a:extLst>
            <a:ext uri="{FF2B5EF4-FFF2-40B4-BE49-F238E27FC236}">
              <a16:creationId xmlns:a16="http://schemas.microsoft.com/office/drawing/2014/main" id="{CED22118-C387-4106-AFFC-18A7650F2956}"/>
            </a:ext>
          </a:extLst>
        </xdr:cNvPr>
        <xdr:cNvCxnSpPr/>
      </xdr:nvCxnSpPr>
      <xdr:spPr>
        <a:xfrm>
          <a:off x="12072620" y="1039558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360" name="楕円 359">
          <a:extLst>
            <a:ext uri="{FF2B5EF4-FFF2-40B4-BE49-F238E27FC236}">
              <a16:creationId xmlns:a16="http://schemas.microsoft.com/office/drawing/2014/main" id="{FE0021AB-731A-49E2-9B6D-91B46260236A}"/>
            </a:ext>
          </a:extLst>
        </xdr:cNvPr>
        <xdr:cNvSpPr/>
      </xdr:nvSpPr>
      <xdr:spPr>
        <a:xfrm>
          <a:off x="1123188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146685</xdr:rowOff>
    </xdr:from>
    <xdr:to>
      <xdr:col>71</xdr:col>
      <xdr:colOff>177800</xdr:colOff>
      <xdr:row>62</xdr:row>
      <xdr:rowOff>1905</xdr:rowOff>
    </xdr:to>
    <xdr:cxnSp macro="">
      <xdr:nvCxnSpPr>
        <xdr:cNvPr id="361" name="直線コネクタ 360">
          <a:extLst>
            <a:ext uri="{FF2B5EF4-FFF2-40B4-BE49-F238E27FC236}">
              <a16:creationId xmlns:a16="http://schemas.microsoft.com/office/drawing/2014/main" id="{83138B6B-BAB8-4DC5-B4C1-F12E066C2CC5}"/>
            </a:ext>
          </a:extLst>
        </xdr:cNvPr>
        <xdr:cNvCxnSpPr/>
      </xdr:nvCxnSpPr>
      <xdr:spPr>
        <a:xfrm>
          <a:off x="11282680" y="1037272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362" name="n_1aveValue【学校施設】&#10;有形固定資産減価償却率">
          <a:extLst>
            <a:ext uri="{FF2B5EF4-FFF2-40B4-BE49-F238E27FC236}">
              <a16:creationId xmlns:a16="http://schemas.microsoft.com/office/drawing/2014/main" id="{3791C071-C11A-4111-A287-D4D58487468B}"/>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363" name="n_2aveValue【学校施設】&#10;有形固定資産減価償却率">
          <a:extLst>
            <a:ext uri="{FF2B5EF4-FFF2-40B4-BE49-F238E27FC236}">
              <a16:creationId xmlns:a16="http://schemas.microsoft.com/office/drawing/2014/main" id="{B8AF0679-4AFA-4107-B839-EDFFA962B2F3}"/>
            </a:ext>
          </a:extLst>
        </xdr:cNvPr>
        <xdr:cNvSpPr txBox="1"/>
      </xdr:nvSpPr>
      <xdr:spPr>
        <a:xfrm>
          <a:off x="12675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364" name="n_3aveValue【学校施設】&#10;有形固定資産減価償却率">
          <a:extLst>
            <a:ext uri="{FF2B5EF4-FFF2-40B4-BE49-F238E27FC236}">
              <a16:creationId xmlns:a16="http://schemas.microsoft.com/office/drawing/2014/main" id="{E423E669-D4C7-4F72-A084-489F783C689D}"/>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365" name="n_4aveValue【学校施設】&#10;有形固定資産減価償却率">
          <a:extLst>
            <a:ext uri="{FF2B5EF4-FFF2-40B4-BE49-F238E27FC236}">
              <a16:creationId xmlns:a16="http://schemas.microsoft.com/office/drawing/2014/main" id="{1838A817-CC27-4FD7-8F2B-81992A6F846F}"/>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366" name="n_1mainValue【学校施設】&#10;有形固定資産減価償却率">
          <a:extLst>
            <a:ext uri="{FF2B5EF4-FFF2-40B4-BE49-F238E27FC236}">
              <a16:creationId xmlns:a16="http://schemas.microsoft.com/office/drawing/2014/main" id="{7B7B5774-D8B1-4345-9837-D4E8CC1D9672}"/>
            </a:ext>
          </a:extLst>
        </xdr:cNvPr>
        <xdr:cNvSpPr txBox="1"/>
      </xdr:nvSpPr>
      <xdr:spPr>
        <a:xfrm>
          <a:off x="134372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367" name="n_2mainValue【学校施設】&#10;有形固定資産減価償却率">
          <a:extLst>
            <a:ext uri="{FF2B5EF4-FFF2-40B4-BE49-F238E27FC236}">
              <a16:creationId xmlns:a16="http://schemas.microsoft.com/office/drawing/2014/main" id="{E7F4CF10-59DA-4AC1-BB18-0511A3AA36E7}"/>
            </a:ext>
          </a:extLst>
        </xdr:cNvPr>
        <xdr:cNvSpPr txBox="1"/>
      </xdr:nvSpPr>
      <xdr:spPr>
        <a:xfrm>
          <a:off x="126752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43832</xdr:rowOff>
    </xdr:from>
    <xdr:ext cx="405111" cy="259045"/>
    <xdr:sp macro="" textlink="">
      <xdr:nvSpPr>
        <xdr:cNvPr id="368" name="n_3mainValue【学校施設】&#10;有形固定資産減価償却率">
          <a:extLst>
            <a:ext uri="{FF2B5EF4-FFF2-40B4-BE49-F238E27FC236}">
              <a16:creationId xmlns:a16="http://schemas.microsoft.com/office/drawing/2014/main" id="{A8DB96FC-84D1-45F8-B2DA-EC71C8B7FB71}"/>
            </a:ext>
          </a:extLst>
        </xdr:cNvPr>
        <xdr:cNvSpPr txBox="1"/>
      </xdr:nvSpPr>
      <xdr:spPr>
        <a:xfrm>
          <a:off x="119005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369" name="n_4mainValue【学校施設】&#10;有形固定資産減価償却率">
          <a:extLst>
            <a:ext uri="{FF2B5EF4-FFF2-40B4-BE49-F238E27FC236}">
              <a16:creationId xmlns:a16="http://schemas.microsoft.com/office/drawing/2014/main" id="{179E5123-78CB-48E1-8CF7-39A2441E40F1}"/>
            </a:ext>
          </a:extLst>
        </xdr:cNvPr>
        <xdr:cNvSpPr txBox="1"/>
      </xdr:nvSpPr>
      <xdr:spPr>
        <a:xfrm>
          <a:off x="1110298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12A7AB88-BF7E-45DE-B9DC-C65EF91693D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6A804FC4-95EF-4559-A502-014E81687C4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4F9B26EA-81B0-4FD8-9170-115D2CE191E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D0111B3E-4527-4311-B59D-31FF811D485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E8A5BE5A-CBDA-444C-908F-F6295806698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44A54D34-7076-4627-BD1A-09630F0BD92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3E6B3434-79E3-424A-9D6D-5963B3E50AB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B75C500A-9E0C-411F-8991-2A9E6CF030C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55304CD1-B8CF-49C8-9E28-DD1D9789EEF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272C7809-47CF-4AE3-9EBA-11A31ED871F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4D24E7BA-4EE4-4965-9B6B-DE8339E1FB9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3C742E07-271F-4354-AB2C-5686DA75FDE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2AA7A4D0-B7DF-4A52-AD27-12340721CAC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02735C58-25EC-434C-9F02-161DFCF9B3B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FC02EDB0-70BA-4B78-B109-F5198C90AEB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85" name="テキスト ボックス 384">
          <a:extLst>
            <a:ext uri="{FF2B5EF4-FFF2-40B4-BE49-F238E27FC236}">
              <a16:creationId xmlns:a16="http://schemas.microsoft.com/office/drawing/2014/main" id="{BDDA1BFE-94EE-495B-B6C3-376593B78395}"/>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8A3CAEDE-FF78-4AC6-97C1-9143D1BEC14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87" name="テキスト ボックス 386">
          <a:extLst>
            <a:ext uri="{FF2B5EF4-FFF2-40B4-BE49-F238E27FC236}">
              <a16:creationId xmlns:a16="http://schemas.microsoft.com/office/drawing/2014/main" id="{B84FE490-E3ED-4ED1-8546-7017A8E4EDAD}"/>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8A2DA1E0-3E67-4F8C-9E11-B13F0B4E6BF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89" name="テキスト ボックス 388">
          <a:extLst>
            <a:ext uri="{FF2B5EF4-FFF2-40B4-BE49-F238E27FC236}">
              <a16:creationId xmlns:a16="http://schemas.microsoft.com/office/drawing/2014/main" id="{95D708DE-4BD2-4097-87EF-B86393C02AC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4DE163EF-06E2-4C9E-88AE-8D2991AD04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1" name="テキスト ボックス 390">
          <a:extLst>
            <a:ext uri="{FF2B5EF4-FFF2-40B4-BE49-F238E27FC236}">
              <a16:creationId xmlns:a16="http://schemas.microsoft.com/office/drawing/2014/main" id="{D40E5736-65C9-429E-8DFD-6DEDEAAF2AE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学校施設】&#10;一人当たり面積グラフ枠">
          <a:extLst>
            <a:ext uri="{FF2B5EF4-FFF2-40B4-BE49-F238E27FC236}">
              <a16:creationId xmlns:a16="http://schemas.microsoft.com/office/drawing/2014/main" id="{4F139795-5C0B-4CCE-9A6D-99129249D67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393" name="直線コネクタ 392">
          <a:extLst>
            <a:ext uri="{FF2B5EF4-FFF2-40B4-BE49-F238E27FC236}">
              <a16:creationId xmlns:a16="http://schemas.microsoft.com/office/drawing/2014/main" id="{AF898F63-7ADF-4894-BA76-66EDFEB9448A}"/>
            </a:ext>
          </a:extLst>
        </xdr:cNvPr>
        <xdr:cNvCxnSpPr/>
      </xdr:nvCxnSpPr>
      <xdr:spPr>
        <a:xfrm flipV="1">
          <a:off x="19509104" y="9381287"/>
          <a:ext cx="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394" name="【学校施設】&#10;一人当たり面積最小値テキスト">
          <a:extLst>
            <a:ext uri="{FF2B5EF4-FFF2-40B4-BE49-F238E27FC236}">
              <a16:creationId xmlns:a16="http://schemas.microsoft.com/office/drawing/2014/main" id="{FB13CA5B-1568-4577-A9C6-23227B85B3F8}"/>
            </a:ext>
          </a:extLst>
        </xdr:cNvPr>
        <xdr:cNvSpPr txBox="1"/>
      </xdr:nvSpPr>
      <xdr:spPr>
        <a:xfrm>
          <a:off x="19547840" y="106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395" name="直線コネクタ 394">
          <a:extLst>
            <a:ext uri="{FF2B5EF4-FFF2-40B4-BE49-F238E27FC236}">
              <a16:creationId xmlns:a16="http://schemas.microsoft.com/office/drawing/2014/main" id="{7CD7AA07-8907-4616-8D4E-4647E2718B61}"/>
            </a:ext>
          </a:extLst>
        </xdr:cNvPr>
        <xdr:cNvCxnSpPr/>
      </xdr:nvCxnSpPr>
      <xdr:spPr>
        <a:xfrm>
          <a:off x="19443700" y="10690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396" name="【学校施設】&#10;一人当たり面積最大値テキスト">
          <a:extLst>
            <a:ext uri="{FF2B5EF4-FFF2-40B4-BE49-F238E27FC236}">
              <a16:creationId xmlns:a16="http://schemas.microsoft.com/office/drawing/2014/main" id="{2B7E4E8A-7D9B-4AB4-8E5F-78ACF30B72C3}"/>
            </a:ext>
          </a:extLst>
        </xdr:cNvPr>
        <xdr:cNvSpPr txBox="1"/>
      </xdr:nvSpPr>
      <xdr:spPr>
        <a:xfrm>
          <a:off x="19547840" y="91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397" name="直線コネクタ 396">
          <a:extLst>
            <a:ext uri="{FF2B5EF4-FFF2-40B4-BE49-F238E27FC236}">
              <a16:creationId xmlns:a16="http://schemas.microsoft.com/office/drawing/2014/main" id="{D939E877-B65F-4D0B-829C-27B2348BB4A3}"/>
            </a:ext>
          </a:extLst>
        </xdr:cNvPr>
        <xdr:cNvCxnSpPr/>
      </xdr:nvCxnSpPr>
      <xdr:spPr>
        <a:xfrm>
          <a:off x="19443700" y="938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398" name="【学校施設】&#10;一人当たり面積平均値テキスト">
          <a:extLst>
            <a:ext uri="{FF2B5EF4-FFF2-40B4-BE49-F238E27FC236}">
              <a16:creationId xmlns:a16="http://schemas.microsoft.com/office/drawing/2014/main" id="{B93839AB-9448-4556-A6ED-19120E6139D8}"/>
            </a:ext>
          </a:extLst>
        </xdr:cNvPr>
        <xdr:cNvSpPr txBox="1"/>
      </xdr:nvSpPr>
      <xdr:spPr>
        <a:xfrm>
          <a:off x="19547840" y="103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399" name="フローチャート: 判断 398">
          <a:extLst>
            <a:ext uri="{FF2B5EF4-FFF2-40B4-BE49-F238E27FC236}">
              <a16:creationId xmlns:a16="http://schemas.microsoft.com/office/drawing/2014/main" id="{75496D9D-4ACE-41AF-A820-5AE57A11182B}"/>
            </a:ext>
          </a:extLst>
        </xdr:cNvPr>
        <xdr:cNvSpPr/>
      </xdr:nvSpPr>
      <xdr:spPr>
        <a:xfrm>
          <a:off x="19458940" y="104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400" name="フローチャート: 判断 399">
          <a:extLst>
            <a:ext uri="{FF2B5EF4-FFF2-40B4-BE49-F238E27FC236}">
              <a16:creationId xmlns:a16="http://schemas.microsoft.com/office/drawing/2014/main" id="{620444FA-2E2A-45EC-86C1-51DC748FFB58}"/>
            </a:ext>
          </a:extLst>
        </xdr:cNvPr>
        <xdr:cNvSpPr/>
      </xdr:nvSpPr>
      <xdr:spPr>
        <a:xfrm>
          <a:off x="18735040" y="104986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401" name="フローチャート: 判断 400">
          <a:extLst>
            <a:ext uri="{FF2B5EF4-FFF2-40B4-BE49-F238E27FC236}">
              <a16:creationId xmlns:a16="http://schemas.microsoft.com/office/drawing/2014/main" id="{E8CD7074-8CA2-4AFB-84DE-00822EE51D57}"/>
            </a:ext>
          </a:extLst>
        </xdr:cNvPr>
        <xdr:cNvSpPr/>
      </xdr:nvSpPr>
      <xdr:spPr>
        <a:xfrm>
          <a:off x="17937480" y="10507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402" name="フローチャート: 判断 401">
          <a:extLst>
            <a:ext uri="{FF2B5EF4-FFF2-40B4-BE49-F238E27FC236}">
              <a16:creationId xmlns:a16="http://schemas.microsoft.com/office/drawing/2014/main" id="{1C3E3962-651E-432C-843B-21131E5115B1}"/>
            </a:ext>
          </a:extLst>
        </xdr:cNvPr>
        <xdr:cNvSpPr/>
      </xdr:nvSpPr>
      <xdr:spPr>
        <a:xfrm>
          <a:off x="171627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403" name="フローチャート: 判断 402">
          <a:extLst>
            <a:ext uri="{FF2B5EF4-FFF2-40B4-BE49-F238E27FC236}">
              <a16:creationId xmlns:a16="http://schemas.microsoft.com/office/drawing/2014/main" id="{D3EE8CA8-B255-461F-9058-5095EEDD24FF}"/>
            </a:ext>
          </a:extLst>
        </xdr:cNvPr>
        <xdr:cNvSpPr/>
      </xdr:nvSpPr>
      <xdr:spPr>
        <a:xfrm>
          <a:off x="1638808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3A5B94F-76FF-4A6D-8E1D-452320181CC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B583C28E-66B1-488B-8814-3F7DD70151F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BC9D60C5-26F8-46BA-9A03-AD85C337AE0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594349A-D19E-4264-8914-662DDFA5EC6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60902C5-F234-4628-89D6-7D744ED223E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146558</xdr:rowOff>
    </xdr:from>
    <xdr:to>
      <xdr:col>116</xdr:col>
      <xdr:colOff>114300</xdr:colOff>
      <xdr:row>63</xdr:row>
      <xdr:rowOff>76708</xdr:rowOff>
    </xdr:to>
    <xdr:sp macro="" textlink="">
      <xdr:nvSpPr>
        <xdr:cNvPr id="409" name="楕円 408">
          <a:extLst>
            <a:ext uri="{FF2B5EF4-FFF2-40B4-BE49-F238E27FC236}">
              <a16:creationId xmlns:a16="http://schemas.microsoft.com/office/drawing/2014/main" id="{6EC2F7B0-E2FE-4614-B266-BA814C17DD7E}"/>
            </a:ext>
          </a:extLst>
        </xdr:cNvPr>
        <xdr:cNvSpPr/>
      </xdr:nvSpPr>
      <xdr:spPr>
        <a:xfrm>
          <a:off x="19458940" y="10540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410" name="【学校施設】&#10;一人当たり面積該当値テキスト">
          <a:extLst>
            <a:ext uri="{FF2B5EF4-FFF2-40B4-BE49-F238E27FC236}">
              <a16:creationId xmlns:a16="http://schemas.microsoft.com/office/drawing/2014/main" id="{BB069B81-588B-40D3-B8FC-91EA47DEDA73}"/>
            </a:ext>
          </a:extLst>
        </xdr:cNvPr>
        <xdr:cNvSpPr txBox="1"/>
      </xdr:nvSpPr>
      <xdr:spPr>
        <a:xfrm>
          <a:off x="19547840" y="104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152121</xdr:rowOff>
    </xdr:from>
    <xdr:to>
      <xdr:col>112</xdr:col>
      <xdr:colOff>38100</xdr:colOff>
      <xdr:row>63</xdr:row>
      <xdr:rowOff>82271</xdr:rowOff>
    </xdr:to>
    <xdr:sp macro="" textlink="">
      <xdr:nvSpPr>
        <xdr:cNvPr id="411" name="楕円 410">
          <a:extLst>
            <a:ext uri="{FF2B5EF4-FFF2-40B4-BE49-F238E27FC236}">
              <a16:creationId xmlns:a16="http://schemas.microsoft.com/office/drawing/2014/main" id="{63DC14C4-9517-4F79-B3AB-57ED1EA72122}"/>
            </a:ext>
          </a:extLst>
        </xdr:cNvPr>
        <xdr:cNvSpPr/>
      </xdr:nvSpPr>
      <xdr:spPr>
        <a:xfrm>
          <a:off x="18735040" y="10545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25908</xdr:rowOff>
    </xdr:from>
    <xdr:to>
      <xdr:col>116</xdr:col>
      <xdr:colOff>63500</xdr:colOff>
      <xdr:row>63</xdr:row>
      <xdr:rowOff>31471</xdr:rowOff>
    </xdr:to>
    <xdr:cxnSp macro="">
      <xdr:nvCxnSpPr>
        <xdr:cNvPr id="412" name="直線コネクタ 411">
          <a:extLst>
            <a:ext uri="{FF2B5EF4-FFF2-40B4-BE49-F238E27FC236}">
              <a16:creationId xmlns:a16="http://schemas.microsoft.com/office/drawing/2014/main" id="{20816A26-A03B-4492-8126-1C946E5910DD}"/>
            </a:ext>
          </a:extLst>
        </xdr:cNvPr>
        <xdr:cNvCxnSpPr/>
      </xdr:nvCxnSpPr>
      <xdr:spPr>
        <a:xfrm flipV="1">
          <a:off x="18778220" y="10587228"/>
          <a:ext cx="73152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161341</xdr:rowOff>
    </xdr:from>
    <xdr:to>
      <xdr:col>107</xdr:col>
      <xdr:colOff>101600</xdr:colOff>
      <xdr:row>63</xdr:row>
      <xdr:rowOff>91491</xdr:rowOff>
    </xdr:to>
    <xdr:sp macro="" textlink="">
      <xdr:nvSpPr>
        <xdr:cNvPr id="413" name="楕円 412">
          <a:extLst>
            <a:ext uri="{FF2B5EF4-FFF2-40B4-BE49-F238E27FC236}">
              <a16:creationId xmlns:a16="http://schemas.microsoft.com/office/drawing/2014/main" id="{821A1020-6650-4EE3-846D-F11BB0F437AD}"/>
            </a:ext>
          </a:extLst>
        </xdr:cNvPr>
        <xdr:cNvSpPr/>
      </xdr:nvSpPr>
      <xdr:spPr>
        <a:xfrm>
          <a:off x="17937480" y="10555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31471</xdr:rowOff>
    </xdr:from>
    <xdr:to>
      <xdr:col>111</xdr:col>
      <xdr:colOff>177800</xdr:colOff>
      <xdr:row>63</xdr:row>
      <xdr:rowOff>40691</xdr:rowOff>
    </xdr:to>
    <xdr:cxnSp macro="">
      <xdr:nvCxnSpPr>
        <xdr:cNvPr id="414" name="直線コネクタ 413">
          <a:extLst>
            <a:ext uri="{FF2B5EF4-FFF2-40B4-BE49-F238E27FC236}">
              <a16:creationId xmlns:a16="http://schemas.microsoft.com/office/drawing/2014/main" id="{0CEDE0E3-745A-4931-AD4A-B5FA9E6D5A59}"/>
            </a:ext>
          </a:extLst>
        </xdr:cNvPr>
        <xdr:cNvCxnSpPr/>
      </xdr:nvCxnSpPr>
      <xdr:spPr>
        <a:xfrm flipV="1">
          <a:off x="17988280" y="10592791"/>
          <a:ext cx="78994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166675</xdr:rowOff>
    </xdr:from>
    <xdr:to>
      <xdr:col>102</xdr:col>
      <xdr:colOff>165100</xdr:colOff>
      <xdr:row>63</xdr:row>
      <xdr:rowOff>96825</xdr:rowOff>
    </xdr:to>
    <xdr:sp macro="" textlink="">
      <xdr:nvSpPr>
        <xdr:cNvPr id="415" name="楕円 414">
          <a:extLst>
            <a:ext uri="{FF2B5EF4-FFF2-40B4-BE49-F238E27FC236}">
              <a16:creationId xmlns:a16="http://schemas.microsoft.com/office/drawing/2014/main" id="{545C3252-C48D-415C-90D5-4AC7EB7757ED}"/>
            </a:ext>
          </a:extLst>
        </xdr:cNvPr>
        <xdr:cNvSpPr/>
      </xdr:nvSpPr>
      <xdr:spPr>
        <a:xfrm>
          <a:off x="17162780" y="1056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40691</xdr:rowOff>
    </xdr:from>
    <xdr:to>
      <xdr:col>107</xdr:col>
      <xdr:colOff>50800</xdr:colOff>
      <xdr:row>63</xdr:row>
      <xdr:rowOff>46025</xdr:rowOff>
    </xdr:to>
    <xdr:cxnSp macro="">
      <xdr:nvCxnSpPr>
        <xdr:cNvPr id="416" name="直線コネクタ 415">
          <a:extLst>
            <a:ext uri="{FF2B5EF4-FFF2-40B4-BE49-F238E27FC236}">
              <a16:creationId xmlns:a16="http://schemas.microsoft.com/office/drawing/2014/main" id="{D92DB963-2303-4B2C-AB23-51CDFC53B266}"/>
            </a:ext>
          </a:extLst>
        </xdr:cNvPr>
        <xdr:cNvCxnSpPr/>
      </xdr:nvCxnSpPr>
      <xdr:spPr>
        <a:xfrm flipV="1">
          <a:off x="17213580" y="10602011"/>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171247</xdr:rowOff>
    </xdr:from>
    <xdr:to>
      <xdr:col>98</xdr:col>
      <xdr:colOff>38100</xdr:colOff>
      <xdr:row>63</xdr:row>
      <xdr:rowOff>101397</xdr:rowOff>
    </xdr:to>
    <xdr:sp macro="" textlink="">
      <xdr:nvSpPr>
        <xdr:cNvPr id="417" name="楕円 416">
          <a:extLst>
            <a:ext uri="{FF2B5EF4-FFF2-40B4-BE49-F238E27FC236}">
              <a16:creationId xmlns:a16="http://schemas.microsoft.com/office/drawing/2014/main" id="{F9377FE6-1D8D-41B0-A906-700EB03B6EEE}"/>
            </a:ext>
          </a:extLst>
        </xdr:cNvPr>
        <xdr:cNvSpPr/>
      </xdr:nvSpPr>
      <xdr:spPr>
        <a:xfrm>
          <a:off x="16388080" y="10564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46025</xdr:rowOff>
    </xdr:from>
    <xdr:to>
      <xdr:col>102</xdr:col>
      <xdr:colOff>114300</xdr:colOff>
      <xdr:row>63</xdr:row>
      <xdr:rowOff>50597</xdr:rowOff>
    </xdr:to>
    <xdr:cxnSp macro="">
      <xdr:nvCxnSpPr>
        <xdr:cNvPr id="418" name="直線コネクタ 417">
          <a:extLst>
            <a:ext uri="{FF2B5EF4-FFF2-40B4-BE49-F238E27FC236}">
              <a16:creationId xmlns:a16="http://schemas.microsoft.com/office/drawing/2014/main" id="{F57B5769-70DA-45E8-9BBB-DC3483F92D44}"/>
            </a:ext>
          </a:extLst>
        </xdr:cNvPr>
        <xdr:cNvCxnSpPr/>
      </xdr:nvCxnSpPr>
      <xdr:spPr>
        <a:xfrm flipV="1">
          <a:off x="16431260" y="1060734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419" name="n_1aveValue【学校施設】&#10;一人当たり面積">
          <a:extLst>
            <a:ext uri="{FF2B5EF4-FFF2-40B4-BE49-F238E27FC236}">
              <a16:creationId xmlns:a16="http://schemas.microsoft.com/office/drawing/2014/main" id="{9AE276B9-477B-4D0B-88CA-C48D14272DF2}"/>
            </a:ext>
          </a:extLst>
        </xdr:cNvPr>
        <xdr:cNvSpPr txBox="1"/>
      </xdr:nvSpPr>
      <xdr:spPr>
        <a:xfrm>
          <a:off x="18561127" y="102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420" name="n_2aveValue【学校施設】&#10;一人当たり面積">
          <a:extLst>
            <a:ext uri="{FF2B5EF4-FFF2-40B4-BE49-F238E27FC236}">
              <a16:creationId xmlns:a16="http://schemas.microsoft.com/office/drawing/2014/main" id="{0785CBDE-01E0-477D-A749-E5BB70313416}"/>
            </a:ext>
          </a:extLst>
        </xdr:cNvPr>
        <xdr:cNvSpPr txBox="1"/>
      </xdr:nvSpPr>
      <xdr:spPr>
        <a:xfrm>
          <a:off x="1777626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421" name="n_3aveValue【学校施設】&#10;一人当たり面積">
          <a:extLst>
            <a:ext uri="{FF2B5EF4-FFF2-40B4-BE49-F238E27FC236}">
              <a16:creationId xmlns:a16="http://schemas.microsoft.com/office/drawing/2014/main" id="{77DF37F0-E5B6-45C7-8F3F-1E1A1983F407}"/>
            </a:ext>
          </a:extLst>
        </xdr:cNvPr>
        <xdr:cNvSpPr txBox="1"/>
      </xdr:nvSpPr>
      <xdr:spPr>
        <a:xfrm>
          <a:off x="170015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422" name="n_4aveValue【学校施設】&#10;一人当たり面積">
          <a:extLst>
            <a:ext uri="{FF2B5EF4-FFF2-40B4-BE49-F238E27FC236}">
              <a16:creationId xmlns:a16="http://schemas.microsoft.com/office/drawing/2014/main" id="{7E33B3A4-9A0A-46D3-9063-4D3612880F26}"/>
            </a:ext>
          </a:extLst>
        </xdr:cNvPr>
        <xdr:cNvSpPr txBox="1"/>
      </xdr:nvSpPr>
      <xdr:spPr>
        <a:xfrm>
          <a:off x="162268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73398</xdr:rowOff>
    </xdr:from>
    <xdr:ext cx="469744" cy="259045"/>
    <xdr:sp macro="" textlink="">
      <xdr:nvSpPr>
        <xdr:cNvPr id="423" name="n_1mainValue【学校施設】&#10;一人当たり面積">
          <a:extLst>
            <a:ext uri="{FF2B5EF4-FFF2-40B4-BE49-F238E27FC236}">
              <a16:creationId xmlns:a16="http://schemas.microsoft.com/office/drawing/2014/main" id="{2BFE33A3-9D04-4DE8-8B04-2D91517FAB9F}"/>
            </a:ext>
          </a:extLst>
        </xdr:cNvPr>
        <xdr:cNvSpPr txBox="1"/>
      </xdr:nvSpPr>
      <xdr:spPr>
        <a:xfrm>
          <a:off x="18561127" y="106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82618</xdr:rowOff>
    </xdr:from>
    <xdr:ext cx="469744" cy="259045"/>
    <xdr:sp macro="" textlink="">
      <xdr:nvSpPr>
        <xdr:cNvPr id="424" name="n_2mainValue【学校施設】&#10;一人当たり面積">
          <a:extLst>
            <a:ext uri="{FF2B5EF4-FFF2-40B4-BE49-F238E27FC236}">
              <a16:creationId xmlns:a16="http://schemas.microsoft.com/office/drawing/2014/main" id="{93DD51D9-E219-4B13-96B5-71CFD05288A8}"/>
            </a:ext>
          </a:extLst>
        </xdr:cNvPr>
        <xdr:cNvSpPr txBox="1"/>
      </xdr:nvSpPr>
      <xdr:spPr>
        <a:xfrm>
          <a:off x="1777626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87952</xdr:rowOff>
    </xdr:from>
    <xdr:ext cx="469744" cy="259045"/>
    <xdr:sp macro="" textlink="">
      <xdr:nvSpPr>
        <xdr:cNvPr id="425" name="n_3mainValue【学校施設】&#10;一人当たり面積">
          <a:extLst>
            <a:ext uri="{FF2B5EF4-FFF2-40B4-BE49-F238E27FC236}">
              <a16:creationId xmlns:a16="http://schemas.microsoft.com/office/drawing/2014/main" id="{38ECE41E-861B-4525-8CAD-60B7DD2B5F48}"/>
            </a:ext>
          </a:extLst>
        </xdr:cNvPr>
        <xdr:cNvSpPr txBox="1"/>
      </xdr:nvSpPr>
      <xdr:spPr>
        <a:xfrm>
          <a:off x="17001567" y="1064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92524</xdr:rowOff>
    </xdr:from>
    <xdr:ext cx="469744" cy="259045"/>
    <xdr:sp macro="" textlink="">
      <xdr:nvSpPr>
        <xdr:cNvPr id="426" name="n_4mainValue【学校施設】&#10;一人当たり面積">
          <a:extLst>
            <a:ext uri="{FF2B5EF4-FFF2-40B4-BE49-F238E27FC236}">
              <a16:creationId xmlns:a16="http://schemas.microsoft.com/office/drawing/2014/main" id="{C95EDFDE-1C43-4B7A-B94E-B4D7EA7DA97B}"/>
            </a:ext>
          </a:extLst>
        </xdr:cNvPr>
        <xdr:cNvSpPr txBox="1"/>
      </xdr:nvSpPr>
      <xdr:spPr>
        <a:xfrm>
          <a:off x="16226867" y="1065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CF2C2AA5-740A-4556-91E1-66A6F58BED2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88BAF878-40C0-4731-B7D7-74484D574D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0B63C9A3-A12C-450C-A349-C4FAF84F949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BA56B89F-0BC8-454C-A4E4-C2084A70E10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C1BF6EE0-E850-4191-8544-7DB84F45CFD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BCEC30FD-3F7A-4917-A257-E7589679B02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7B2AE9DB-3B99-4676-8EDB-A09B05BFFB2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A8AC7E90-85CE-4793-A506-36F734838D6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AD437F1E-D3E6-4219-8DD4-26AAE15BAE4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340B5DC8-9475-4353-B7D7-3A602FA39BB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C8453E9B-C4DD-45C6-A2AD-94C1B88FC24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a:extLst>
            <a:ext uri="{FF2B5EF4-FFF2-40B4-BE49-F238E27FC236}">
              <a16:creationId xmlns:a16="http://schemas.microsoft.com/office/drawing/2014/main" id="{84243B1D-2E73-404E-A127-CE94B409B46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a:extLst>
            <a:ext uri="{FF2B5EF4-FFF2-40B4-BE49-F238E27FC236}">
              <a16:creationId xmlns:a16="http://schemas.microsoft.com/office/drawing/2014/main" id="{754E693C-E626-4458-9D54-226BE600ACF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a:extLst>
            <a:ext uri="{FF2B5EF4-FFF2-40B4-BE49-F238E27FC236}">
              <a16:creationId xmlns:a16="http://schemas.microsoft.com/office/drawing/2014/main" id="{E626940A-A208-4247-BBDA-4DBF0C47F64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a:extLst>
            <a:ext uri="{FF2B5EF4-FFF2-40B4-BE49-F238E27FC236}">
              <a16:creationId xmlns:a16="http://schemas.microsoft.com/office/drawing/2014/main" id="{C5348332-BC1B-4FC1-AADD-2A7016FBB67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a:extLst>
            <a:ext uri="{FF2B5EF4-FFF2-40B4-BE49-F238E27FC236}">
              <a16:creationId xmlns:a16="http://schemas.microsoft.com/office/drawing/2014/main" id="{618ADB39-5F4A-42D1-A7C2-F90C1DB1939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a:extLst>
            <a:ext uri="{FF2B5EF4-FFF2-40B4-BE49-F238E27FC236}">
              <a16:creationId xmlns:a16="http://schemas.microsoft.com/office/drawing/2014/main" id="{06CB505D-305B-46B4-A09B-83B4B9B4FB0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a:extLst>
            <a:ext uri="{FF2B5EF4-FFF2-40B4-BE49-F238E27FC236}">
              <a16:creationId xmlns:a16="http://schemas.microsoft.com/office/drawing/2014/main" id="{01EE140C-890E-4681-9E74-4647B7EE978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a:extLst>
            <a:ext uri="{FF2B5EF4-FFF2-40B4-BE49-F238E27FC236}">
              <a16:creationId xmlns:a16="http://schemas.microsoft.com/office/drawing/2014/main" id="{7DDFB81C-00CD-4EED-8A91-5FB8A39692AA}"/>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a:extLst>
            <a:ext uri="{FF2B5EF4-FFF2-40B4-BE49-F238E27FC236}">
              <a16:creationId xmlns:a16="http://schemas.microsoft.com/office/drawing/2014/main" id="{F830A3DE-C569-4216-8EC7-CD3EB86F49C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a:extLst>
            <a:ext uri="{FF2B5EF4-FFF2-40B4-BE49-F238E27FC236}">
              <a16:creationId xmlns:a16="http://schemas.microsoft.com/office/drawing/2014/main" id="{28769B3E-896E-4338-9D3C-3C1452E6C67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a:extLst>
            <a:ext uri="{FF2B5EF4-FFF2-40B4-BE49-F238E27FC236}">
              <a16:creationId xmlns:a16="http://schemas.microsoft.com/office/drawing/2014/main" id="{E357C118-FC69-4FE5-91CB-6889947E322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a:extLst>
            <a:ext uri="{FF2B5EF4-FFF2-40B4-BE49-F238E27FC236}">
              <a16:creationId xmlns:a16="http://schemas.microsoft.com/office/drawing/2014/main" id="{96071DA1-2744-4155-B39D-837A3E6D7E7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DD425A3C-E442-4F67-94F1-0A700143CAA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児童館】&#10;有形固定資産減価償却率グラフ枠">
          <a:extLst>
            <a:ext uri="{FF2B5EF4-FFF2-40B4-BE49-F238E27FC236}">
              <a16:creationId xmlns:a16="http://schemas.microsoft.com/office/drawing/2014/main" id="{4406D6F2-7051-4475-B13F-0A4366205E5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452" name="直線コネクタ 451">
          <a:extLst>
            <a:ext uri="{FF2B5EF4-FFF2-40B4-BE49-F238E27FC236}">
              <a16:creationId xmlns:a16="http://schemas.microsoft.com/office/drawing/2014/main" id="{8522E2C9-7D2A-40CC-A0DA-99A2333A1E0B}"/>
            </a:ext>
          </a:extLst>
        </xdr:cNvPr>
        <xdr:cNvCxnSpPr/>
      </xdr:nvCxnSpPr>
      <xdr:spPr>
        <a:xfrm flipV="1">
          <a:off x="14375764" y="12993732"/>
          <a:ext cx="0" cy="159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児童館】&#10;有形固定資産減価償却率最小値テキスト">
          <a:extLst>
            <a:ext uri="{FF2B5EF4-FFF2-40B4-BE49-F238E27FC236}">
              <a16:creationId xmlns:a16="http://schemas.microsoft.com/office/drawing/2014/main" id="{DC21AA80-7C9B-4F74-AF5B-69BA3624440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a:extLst>
            <a:ext uri="{FF2B5EF4-FFF2-40B4-BE49-F238E27FC236}">
              <a16:creationId xmlns:a16="http://schemas.microsoft.com/office/drawing/2014/main" id="{85D456CD-929C-44FB-AF4A-15D1B4FF27A6}"/>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455" name="【児童館】&#10;有形固定資産減価償却率最大値テキスト">
          <a:extLst>
            <a:ext uri="{FF2B5EF4-FFF2-40B4-BE49-F238E27FC236}">
              <a16:creationId xmlns:a16="http://schemas.microsoft.com/office/drawing/2014/main" id="{5AB40DAB-2BE6-4F7E-8FF5-42C5DD59CC4F}"/>
            </a:ext>
          </a:extLst>
        </xdr:cNvPr>
        <xdr:cNvSpPr txBox="1"/>
      </xdr:nvSpPr>
      <xdr:spPr>
        <a:xfrm>
          <a:off x="14414500" y="127727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56" name="直線コネクタ 455">
          <a:extLst>
            <a:ext uri="{FF2B5EF4-FFF2-40B4-BE49-F238E27FC236}">
              <a16:creationId xmlns:a16="http://schemas.microsoft.com/office/drawing/2014/main" id="{73F518F2-BB44-4984-9B93-4AE1E4D55A18}"/>
            </a:ext>
          </a:extLst>
        </xdr:cNvPr>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457" name="【児童館】&#10;有形固定資産減価償却率平均値テキスト">
          <a:extLst>
            <a:ext uri="{FF2B5EF4-FFF2-40B4-BE49-F238E27FC236}">
              <a16:creationId xmlns:a16="http://schemas.microsoft.com/office/drawing/2014/main" id="{E526DDB9-41C1-4CA0-AECB-454F2A4DF313}"/>
            </a:ext>
          </a:extLst>
        </xdr:cNvPr>
        <xdr:cNvSpPr txBox="1"/>
      </xdr:nvSpPr>
      <xdr:spPr>
        <a:xfrm>
          <a:off x="14414500" y="14036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458" name="フローチャート: 判断 457">
          <a:extLst>
            <a:ext uri="{FF2B5EF4-FFF2-40B4-BE49-F238E27FC236}">
              <a16:creationId xmlns:a16="http://schemas.microsoft.com/office/drawing/2014/main" id="{ACAA93ED-2B2A-494A-9820-0DED98E47C8B}"/>
            </a:ext>
          </a:extLst>
        </xdr:cNvPr>
        <xdr:cNvSpPr/>
      </xdr:nvSpPr>
      <xdr:spPr>
        <a:xfrm>
          <a:off x="14325600" y="141817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459" name="フローチャート: 判断 458">
          <a:extLst>
            <a:ext uri="{FF2B5EF4-FFF2-40B4-BE49-F238E27FC236}">
              <a16:creationId xmlns:a16="http://schemas.microsoft.com/office/drawing/2014/main" id="{2BD48311-442E-4201-B7EB-697B28152DF9}"/>
            </a:ext>
          </a:extLst>
        </xdr:cNvPr>
        <xdr:cNvSpPr/>
      </xdr:nvSpPr>
      <xdr:spPr>
        <a:xfrm>
          <a:off x="135788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460" name="フローチャート: 判断 459">
          <a:extLst>
            <a:ext uri="{FF2B5EF4-FFF2-40B4-BE49-F238E27FC236}">
              <a16:creationId xmlns:a16="http://schemas.microsoft.com/office/drawing/2014/main" id="{D7CFB291-6391-4F3B-8F10-31B0D289B35D}"/>
            </a:ext>
          </a:extLst>
        </xdr:cNvPr>
        <xdr:cNvSpPr/>
      </xdr:nvSpPr>
      <xdr:spPr>
        <a:xfrm>
          <a:off x="128041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461" name="フローチャート: 判断 460">
          <a:extLst>
            <a:ext uri="{FF2B5EF4-FFF2-40B4-BE49-F238E27FC236}">
              <a16:creationId xmlns:a16="http://schemas.microsoft.com/office/drawing/2014/main" id="{343F90F1-6209-43B9-A76C-35DE1162585F}"/>
            </a:ext>
          </a:extLst>
        </xdr:cNvPr>
        <xdr:cNvSpPr/>
      </xdr:nvSpPr>
      <xdr:spPr>
        <a:xfrm>
          <a:off x="1202944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462" name="フローチャート: 判断 461">
          <a:extLst>
            <a:ext uri="{FF2B5EF4-FFF2-40B4-BE49-F238E27FC236}">
              <a16:creationId xmlns:a16="http://schemas.microsoft.com/office/drawing/2014/main" id="{F23299E0-BFA1-4024-B5A0-1083D0B3AB57}"/>
            </a:ext>
          </a:extLst>
        </xdr:cNvPr>
        <xdr:cNvSpPr/>
      </xdr:nvSpPr>
      <xdr:spPr>
        <a:xfrm>
          <a:off x="1123188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3F6AA83-C84F-4E32-985A-27F3EB871B8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30BB972E-8F6E-4498-A8EA-991D2C46B37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39137825-2BF6-4F7F-89A4-4500BFB321A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870CF765-399D-4DF4-927A-3E5840C4B94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CF3B9BEF-D907-4D51-942E-8285164C2E6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468" name="楕円 467">
          <a:extLst>
            <a:ext uri="{FF2B5EF4-FFF2-40B4-BE49-F238E27FC236}">
              <a16:creationId xmlns:a16="http://schemas.microsoft.com/office/drawing/2014/main" id="{8426BDF6-0E06-4164-B2B2-710E6D51C916}"/>
            </a:ext>
          </a:extLst>
        </xdr:cNvPr>
        <xdr:cNvSpPr/>
      </xdr:nvSpPr>
      <xdr:spPr>
        <a:xfrm>
          <a:off x="14325600" y="1439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125747</xdr:rowOff>
    </xdr:from>
    <xdr:ext cx="405111" cy="259045"/>
    <xdr:sp macro="" textlink="">
      <xdr:nvSpPr>
        <xdr:cNvPr id="469" name="【児童館】&#10;有形固定資産減価償却率該当値テキスト">
          <a:extLst>
            <a:ext uri="{FF2B5EF4-FFF2-40B4-BE49-F238E27FC236}">
              <a16:creationId xmlns:a16="http://schemas.microsoft.com/office/drawing/2014/main" id="{8354F0FB-39B3-4113-959F-E642EC694B9B}"/>
            </a:ext>
          </a:extLst>
        </xdr:cNvPr>
        <xdr:cNvSpPr txBox="1"/>
      </xdr:nvSpPr>
      <xdr:spPr>
        <a:xfrm>
          <a:off x="144145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116295</xdr:rowOff>
    </xdr:from>
    <xdr:to>
      <xdr:col>81</xdr:col>
      <xdr:colOff>101600</xdr:colOff>
      <xdr:row>86</xdr:row>
      <xdr:rowOff>46445</xdr:rowOff>
    </xdr:to>
    <xdr:sp macro="" textlink="">
      <xdr:nvSpPr>
        <xdr:cNvPr id="470" name="楕円 469">
          <a:extLst>
            <a:ext uri="{FF2B5EF4-FFF2-40B4-BE49-F238E27FC236}">
              <a16:creationId xmlns:a16="http://schemas.microsoft.com/office/drawing/2014/main" id="{1886DA87-8FCC-4283-A7F8-CB1B65FD48C3}"/>
            </a:ext>
          </a:extLst>
        </xdr:cNvPr>
        <xdr:cNvSpPr/>
      </xdr:nvSpPr>
      <xdr:spPr>
        <a:xfrm>
          <a:off x="13578840" y="1436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167095</xdr:rowOff>
    </xdr:from>
    <xdr:to>
      <xdr:col>85</xdr:col>
      <xdr:colOff>127000</xdr:colOff>
      <xdr:row>86</xdr:row>
      <xdr:rowOff>26670</xdr:rowOff>
    </xdr:to>
    <xdr:cxnSp macro="">
      <xdr:nvCxnSpPr>
        <xdr:cNvPr id="471" name="直線コネクタ 470">
          <a:extLst>
            <a:ext uri="{FF2B5EF4-FFF2-40B4-BE49-F238E27FC236}">
              <a16:creationId xmlns:a16="http://schemas.microsoft.com/office/drawing/2014/main" id="{F912D3D2-BAE9-47AD-A0A7-8D268A67EB17}"/>
            </a:ext>
          </a:extLst>
        </xdr:cNvPr>
        <xdr:cNvCxnSpPr/>
      </xdr:nvCxnSpPr>
      <xdr:spPr>
        <a:xfrm>
          <a:off x="13629640" y="14416495"/>
          <a:ext cx="74676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83638</xdr:rowOff>
    </xdr:from>
    <xdr:to>
      <xdr:col>76</xdr:col>
      <xdr:colOff>165100</xdr:colOff>
      <xdr:row>86</xdr:row>
      <xdr:rowOff>13788</xdr:rowOff>
    </xdr:to>
    <xdr:sp macro="" textlink="">
      <xdr:nvSpPr>
        <xdr:cNvPr id="472" name="楕円 471">
          <a:extLst>
            <a:ext uri="{FF2B5EF4-FFF2-40B4-BE49-F238E27FC236}">
              <a16:creationId xmlns:a16="http://schemas.microsoft.com/office/drawing/2014/main" id="{73710F9E-4D5C-45D3-8169-9931130624E8}"/>
            </a:ext>
          </a:extLst>
        </xdr:cNvPr>
        <xdr:cNvSpPr/>
      </xdr:nvSpPr>
      <xdr:spPr>
        <a:xfrm>
          <a:off x="12804140" y="14333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134438</xdr:rowOff>
    </xdr:from>
    <xdr:to>
      <xdr:col>81</xdr:col>
      <xdr:colOff>50800</xdr:colOff>
      <xdr:row>85</xdr:row>
      <xdr:rowOff>167095</xdr:rowOff>
    </xdr:to>
    <xdr:cxnSp macro="">
      <xdr:nvCxnSpPr>
        <xdr:cNvPr id="473" name="直線コネクタ 472">
          <a:extLst>
            <a:ext uri="{FF2B5EF4-FFF2-40B4-BE49-F238E27FC236}">
              <a16:creationId xmlns:a16="http://schemas.microsoft.com/office/drawing/2014/main" id="{F9757593-A42E-446C-AE0D-69D39157D145}"/>
            </a:ext>
          </a:extLst>
        </xdr:cNvPr>
        <xdr:cNvCxnSpPr/>
      </xdr:nvCxnSpPr>
      <xdr:spPr>
        <a:xfrm>
          <a:off x="12854940" y="1438383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52614</xdr:rowOff>
    </xdr:from>
    <xdr:to>
      <xdr:col>72</xdr:col>
      <xdr:colOff>38100</xdr:colOff>
      <xdr:row>85</xdr:row>
      <xdr:rowOff>154214</xdr:rowOff>
    </xdr:to>
    <xdr:sp macro="" textlink="">
      <xdr:nvSpPr>
        <xdr:cNvPr id="474" name="楕円 473">
          <a:extLst>
            <a:ext uri="{FF2B5EF4-FFF2-40B4-BE49-F238E27FC236}">
              <a16:creationId xmlns:a16="http://schemas.microsoft.com/office/drawing/2014/main" id="{B77A4145-C63E-405A-81BA-8060C7F8EDF3}"/>
            </a:ext>
          </a:extLst>
        </xdr:cNvPr>
        <xdr:cNvSpPr/>
      </xdr:nvSpPr>
      <xdr:spPr>
        <a:xfrm>
          <a:off x="12029440" y="14302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103414</xdr:rowOff>
    </xdr:from>
    <xdr:to>
      <xdr:col>76</xdr:col>
      <xdr:colOff>114300</xdr:colOff>
      <xdr:row>85</xdr:row>
      <xdr:rowOff>134438</xdr:rowOff>
    </xdr:to>
    <xdr:cxnSp macro="">
      <xdr:nvCxnSpPr>
        <xdr:cNvPr id="475" name="直線コネクタ 474">
          <a:extLst>
            <a:ext uri="{FF2B5EF4-FFF2-40B4-BE49-F238E27FC236}">
              <a16:creationId xmlns:a16="http://schemas.microsoft.com/office/drawing/2014/main" id="{992550AC-9C75-4758-9E35-221D3C3B782F}"/>
            </a:ext>
          </a:extLst>
        </xdr:cNvPr>
        <xdr:cNvCxnSpPr/>
      </xdr:nvCxnSpPr>
      <xdr:spPr>
        <a:xfrm>
          <a:off x="12072620" y="14352814"/>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31387</xdr:rowOff>
    </xdr:from>
    <xdr:to>
      <xdr:col>67</xdr:col>
      <xdr:colOff>101600</xdr:colOff>
      <xdr:row>85</xdr:row>
      <xdr:rowOff>132987</xdr:rowOff>
    </xdr:to>
    <xdr:sp macro="" textlink="">
      <xdr:nvSpPr>
        <xdr:cNvPr id="476" name="楕円 475">
          <a:extLst>
            <a:ext uri="{FF2B5EF4-FFF2-40B4-BE49-F238E27FC236}">
              <a16:creationId xmlns:a16="http://schemas.microsoft.com/office/drawing/2014/main" id="{FE9418B0-BEAB-447F-B546-EA570D885E55}"/>
            </a:ext>
          </a:extLst>
        </xdr:cNvPr>
        <xdr:cNvSpPr/>
      </xdr:nvSpPr>
      <xdr:spPr>
        <a:xfrm>
          <a:off x="1123188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82187</xdr:rowOff>
    </xdr:from>
    <xdr:to>
      <xdr:col>71</xdr:col>
      <xdr:colOff>177800</xdr:colOff>
      <xdr:row>85</xdr:row>
      <xdr:rowOff>103414</xdr:rowOff>
    </xdr:to>
    <xdr:cxnSp macro="">
      <xdr:nvCxnSpPr>
        <xdr:cNvPr id="477" name="直線コネクタ 476">
          <a:extLst>
            <a:ext uri="{FF2B5EF4-FFF2-40B4-BE49-F238E27FC236}">
              <a16:creationId xmlns:a16="http://schemas.microsoft.com/office/drawing/2014/main" id="{090D1DE1-1318-4896-97D0-4E006C734737}"/>
            </a:ext>
          </a:extLst>
        </xdr:cNvPr>
        <xdr:cNvCxnSpPr/>
      </xdr:nvCxnSpPr>
      <xdr:spPr>
        <a:xfrm>
          <a:off x="11282680" y="1433158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478" name="n_1aveValue【児童館】&#10;有形固定資産減価償却率">
          <a:extLst>
            <a:ext uri="{FF2B5EF4-FFF2-40B4-BE49-F238E27FC236}">
              <a16:creationId xmlns:a16="http://schemas.microsoft.com/office/drawing/2014/main" id="{D33AE3B7-FAF8-44C0-8BF5-13960D1E954F}"/>
            </a:ext>
          </a:extLst>
        </xdr:cNvPr>
        <xdr:cNvSpPr txBox="1"/>
      </xdr:nvSpPr>
      <xdr:spPr>
        <a:xfrm>
          <a:off x="13437244" y="1392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479" name="n_2aveValue【児童館】&#10;有形固定資産減価償却率">
          <a:extLst>
            <a:ext uri="{FF2B5EF4-FFF2-40B4-BE49-F238E27FC236}">
              <a16:creationId xmlns:a16="http://schemas.microsoft.com/office/drawing/2014/main" id="{23B4D0AF-D0AE-4681-8E45-809C6AED5C10}"/>
            </a:ext>
          </a:extLst>
        </xdr:cNvPr>
        <xdr:cNvSpPr txBox="1"/>
      </xdr:nvSpPr>
      <xdr:spPr>
        <a:xfrm>
          <a:off x="126752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480" name="n_3aveValue【児童館】&#10;有形固定資産減価償却率">
          <a:extLst>
            <a:ext uri="{FF2B5EF4-FFF2-40B4-BE49-F238E27FC236}">
              <a16:creationId xmlns:a16="http://schemas.microsoft.com/office/drawing/2014/main" id="{4DF07A4B-41A8-4DDE-A31A-4CB232C461B3}"/>
            </a:ext>
          </a:extLst>
        </xdr:cNvPr>
        <xdr:cNvSpPr txBox="1"/>
      </xdr:nvSpPr>
      <xdr:spPr>
        <a:xfrm>
          <a:off x="119005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481" name="n_4aveValue【児童館】&#10;有形固定資産減価償却率">
          <a:extLst>
            <a:ext uri="{FF2B5EF4-FFF2-40B4-BE49-F238E27FC236}">
              <a16:creationId xmlns:a16="http://schemas.microsoft.com/office/drawing/2014/main" id="{75AA2DF7-14DD-4A52-B638-2E348691B836}"/>
            </a:ext>
          </a:extLst>
        </xdr:cNvPr>
        <xdr:cNvSpPr txBox="1"/>
      </xdr:nvSpPr>
      <xdr:spPr>
        <a:xfrm>
          <a:off x="1110298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37572</xdr:rowOff>
    </xdr:from>
    <xdr:ext cx="405111" cy="259045"/>
    <xdr:sp macro="" textlink="">
      <xdr:nvSpPr>
        <xdr:cNvPr id="482" name="n_1mainValue【児童館】&#10;有形固定資産減価償却率">
          <a:extLst>
            <a:ext uri="{FF2B5EF4-FFF2-40B4-BE49-F238E27FC236}">
              <a16:creationId xmlns:a16="http://schemas.microsoft.com/office/drawing/2014/main" id="{C7483017-B05B-4199-A8E3-C72BC96A6EAC}"/>
            </a:ext>
          </a:extLst>
        </xdr:cNvPr>
        <xdr:cNvSpPr txBox="1"/>
      </xdr:nvSpPr>
      <xdr:spPr>
        <a:xfrm>
          <a:off x="13437244" y="1445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4915</xdr:rowOff>
    </xdr:from>
    <xdr:ext cx="405111" cy="259045"/>
    <xdr:sp macro="" textlink="">
      <xdr:nvSpPr>
        <xdr:cNvPr id="483" name="n_2mainValue【児童館】&#10;有形固定資産減価償却率">
          <a:extLst>
            <a:ext uri="{FF2B5EF4-FFF2-40B4-BE49-F238E27FC236}">
              <a16:creationId xmlns:a16="http://schemas.microsoft.com/office/drawing/2014/main" id="{BCF1A3B5-61F2-4A6A-BBF9-843755FE74AD}"/>
            </a:ext>
          </a:extLst>
        </xdr:cNvPr>
        <xdr:cNvSpPr txBox="1"/>
      </xdr:nvSpPr>
      <xdr:spPr>
        <a:xfrm>
          <a:off x="12675244" y="1442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145341</xdr:rowOff>
    </xdr:from>
    <xdr:ext cx="405111" cy="259045"/>
    <xdr:sp macro="" textlink="">
      <xdr:nvSpPr>
        <xdr:cNvPr id="484" name="n_3mainValue【児童館】&#10;有形固定資産減価償却率">
          <a:extLst>
            <a:ext uri="{FF2B5EF4-FFF2-40B4-BE49-F238E27FC236}">
              <a16:creationId xmlns:a16="http://schemas.microsoft.com/office/drawing/2014/main" id="{852F89F9-7A91-4BCE-94FC-17551032C514}"/>
            </a:ext>
          </a:extLst>
        </xdr:cNvPr>
        <xdr:cNvSpPr txBox="1"/>
      </xdr:nvSpPr>
      <xdr:spPr>
        <a:xfrm>
          <a:off x="11900544" y="1439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124114</xdr:rowOff>
    </xdr:from>
    <xdr:ext cx="405111" cy="259045"/>
    <xdr:sp macro="" textlink="">
      <xdr:nvSpPr>
        <xdr:cNvPr id="485" name="n_4mainValue【児童館】&#10;有形固定資産減価償却率">
          <a:extLst>
            <a:ext uri="{FF2B5EF4-FFF2-40B4-BE49-F238E27FC236}">
              <a16:creationId xmlns:a16="http://schemas.microsoft.com/office/drawing/2014/main" id="{D34DDC62-0C2A-4D77-87A2-1983EBDD65BC}"/>
            </a:ext>
          </a:extLst>
        </xdr:cNvPr>
        <xdr:cNvSpPr txBox="1"/>
      </xdr:nvSpPr>
      <xdr:spPr>
        <a:xfrm>
          <a:off x="11102984" y="1437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7AF3EF81-B8D0-4EE4-B0E4-53DAB791C61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91162625-69D3-4B4B-90B5-8EE064CD124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DC0169DA-76E6-4559-AC4E-A164F124660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E0D45EF0-5627-4E22-B4B6-E65253E93E1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D2750F4A-2A20-4CF1-9260-FB83F3F42C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CDC20F66-AE56-4238-BF24-AE7E30E453E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AF4C436F-5212-4C42-834F-B5E6416AF27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3388B28F-70AA-4DD8-8122-EE070FE8B4F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71FD0A03-2E5A-414B-80DB-1C3DCDAA6EC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D39320AD-5882-46E8-ACF1-DE72CBA91BE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6" name="直線コネクタ 495">
          <a:extLst>
            <a:ext uri="{FF2B5EF4-FFF2-40B4-BE49-F238E27FC236}">
              <a16:creationId xmlns:a16="http://schemas.microsoft.com/office/drawing/2014/main" id="{81AC2372-4C95-4AF5-B781-ED44F586C507}"/>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7" name="テキスト ボックス 496">
          <a:extLst>
            <a:ext uri="{FF2B5EF4-FFF2-40B4-BE49-F238E27FC236}">
              <a16:creationId xmlns:a16="http://schemas.microsoft.com/office/drawing/2014/main" id="{A1156F6F-442E-49B8-A9D4-8DAD1DE8829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8" name="直線コネクタ 497">
          <a:extLst>
            <a:ext uri="{FF2B5EF4-FFF2-40B4-BE49-F238E27FC236}">
              <a16:creationId xmlns:a16="http://schemas.microsoft.com/office/drawing/2014/main" id="{3CDBAB25-F244-41FE-A943-191189C3366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9" name="テキスト ボックス 498">
          <a:extLst>
            <a:ext uri="{FF2B5EF4-FFF2-40B4-BE49-F238E27FC236}">
              <a16:creationId xmlns:a16="http://schemas.microsoft.com/office/drawing/2014/main" id="{8BA06144-B06E-44A3-BB7E-122210DA295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0" name="直線コネクタ 499">
          <a:extLst>
            <a:ext uri="{FF2B5EF4-FFF2-40B4-BE49-F238E27FC236}">
              <a16:creationId xmlns:a16="http://schemas.microsoft.com/office/drawing/2014/main" id="{FC17A423-3860-4288-8657-8B8D084F5AD5}"/>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1" name="テキスト ボックス 500">
          <a:extLst>
            <a:ext uri="{FF2B5EF4-FFF2-40B4-BE49-F238E27FC236}">
              <a16:creationId xmlns:a16="http://schemas.microsoft.com/office/drawing/2014/main" id="{D7437F4E-9CE4-4DCC-A8E8-FBB1788DB9F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2" name="直線コネクタ 501">
          <a:extLst>
            <a:ext uri="{FF2B5EF4-FFF2-40B4-BE49-F238E27FC236}">
              <a16:creationId xmlns:a16="http://schemas.microsoft.com/office/drawing/2014/main" id="{88AA9D96-9F5B-4C4B-A6BC-03BC77249B2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3" name="テキスト ボックス 502">
          <a:extLst>
            <a:ext uri="{FF2B5EF4-FFF2-40B4-BE49-F238E27FC236}">
              <a16:creationId xmlns:a16="http://schemas.microsoft.com/office/drawing/2014/main" id="{CA92A80D-420B-4C7F-B663-0608C705580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3EF87DBA-3DBC-442B-91D3-CFCB47E3646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934657A7-A0BD-4C5A-AB48-1B57F0CFAA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児童館】&#10;一人当たり面積グラフ枠">
          <a:extLst>
            <a:ext uri="{FF2B5EF4-FFF2-40B4-BE49-F238E27FC236}">
              <a16:creationId xmlns:a16="http://schemas.microsoft.com/office/drawing/2014/main" id="{336F8D83-78A7-4986-A71A-955847C0331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507" name="直線コネクタ 506">
          <a:extLst>
            <a:ext uri="{FF2B5EF4-FFF2-40B4-BE49-F238E27FC236}">
              <a16:creationId xmlns:a16="http://schemas.microsoft.com/office/drawing/2014/main" id="{D9CB7550-221B-4B63-9009-439A9C51603A}"/>
            </a:ext>
          </a:extLst>
        </xdr:cNvPr>
        <xdr:cNvCxnSpPr/>
      </xdr:nvCxnSpPr>
      <xdr:spPr>
        <a:xfrm flipV="1">
          <a:off x="19509104" y="13228320"/>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508" name="【児童館】&#10;一人当たり面積最小値テキスト">
          <a:extLst>
            <a:ext uri="{FF2B5EF4-FFF2-40B4-BE49-F238E27FC236}">
              <a16:creationId xmlns:a16="http://schemas.microsoft.com/office/drawing/2014/main" id="{927E6D51-64B4-435C-B17E-7604E07D87D8}"/>
            </a:ext>
          </a:extLst>
        </xdr:cNvPr>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509" name="直線コネクタ 508">
          <a:extLst>
            <a:ext uri="{FF2B5EF4-FFF2-40B4-BE49-F238E27FC236}">
              <a16:creationId xmlns:a16="http://schemas.microsoft.com/office/drawing/2014/main" id="{38BDF5B2-8182-4DC5-80C8-8C45F0B76604}"/>
            </a:ext>
          </a:extLst>
        </xdr:cNvPr>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510" name="【児童館】&#10;一人当たり面積最大値テキスト">
          <a:extLst>
            <a:ext uri="{FF2B5EF4-FFF2-40B4-BE49-F238E27FC236}">
              <a16:creationId xmlns:a16="http://schemas.microsoft.com/office/drawing/2014/main" id="{C42BFE1A-F8AC-4F5E-BABE-D10682B62982}"/>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511" name="直線コネクタ 510">
          <a:extLst>
            <a:ext uri="{FF2B5EF4-FFF2-40B4-BE49-F238E27FC236}">
              <a16:creationId xmlns:a16="http://schemas.microsoft.com/office/drawing/2014/main" id="{80C5BAD1-B4BA-4CA2-B11D-FCFEDE4D4F2A}"/>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512" name="【児童館】&#10;一人当たり面積平均値テキスト">
          <a:extLst>
            <a:ext uri="{FF2B5EF4-FFF2-40B4-BE49-F238E27FC236}">
              <a16:creationId xmlns:a16="http://schemas.microsoft.com/office/drawing/2014/main" id="{F93447A2-8DAB-4AB9-94CB-C62A29E538FC}"/>
            </a:ext>
          </a:extLst>
        </xdr:cNvPr>
        <xdr:cNvSpPr txBox="1"/>
      </xdr:nvSpPr>
      <xdr:spPr>
        <a:xfrm>
          <a:off x="19547840" y="1400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513" name="フローチャート: 判断 512">
          <a:extLst>
            <a:ext uri="{FF2B5EF4-FFF2-40B4-BE49-F238E27FC236}">
              <a16:creationId xmlns:a16="http://schemas.microsoft.com/office/drawing/2014/main" id="{A67E7C68-70A7-45BB-A1CC-9BA238D12E44}"/>
            </a:ext>
          </a:extLst>
        </xdr:cNvPr>
        <xdr:cNvSpPr/>
      </xdr:nvSpPr>
      <xdr:spPr>
        <a:xfrm>
          <a:off x="1945894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514" name="フローチャート: 判断 513">
          <a:extLst>
            <a:ext uri="{FF2B5EF4-FFF2-40B4-BE49-F238E27FC236}">
              <a16:creationId xmlns:a16="http://schemas.microsoft.com/office/drawing/2014/main" id="{54DCB82C-C237-4049-825C-3C2AE9D0DD95}"/>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515" name="フローチャート: 判断 514">
          <a:extLst>
            <a:ext uri="{FF2B5EF4-FFF2-40B4-BE49-F238E27FC236}">
              <a16:creationId xmlns:a16="http://schemas.microsoft.com/office/drawing/2014/main" id="{85C806F2-15FD-4605-97E1-A01F92FA9D0C}"/>
            </a:ext>
          </a:extLst>
        </xdr:cNvPr>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516" name="フローチャート: 判断 515">
          <a:extLst>
            <a:ext uri="{FF2B5EF4-FFF2-40B4-BE49-F238E27FC236}">
              <a16:creationId xmlns:a16="http://schemas.microsoft.com/office/drawing/2014/main" id="{B6ADDC58-D891-4669-8A2C-E42C1433DC5A}"/>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517" name="フローチャート: 判断 516">
          <a:extLst>
            <a:ext uri="{FF2B5EF4-FFF2-40B4-BE49-F238E27FC236}">
              <a16:creationId xmlns:a16="http://schemas.microsoft.com/office/drawing/2014/main" id="{7894EA99-DCCD-4508-9F4D-6B6B6D314B3B}"/>
            </a:ext>
          </a:extLst>
        </xdr:cNvPr>
        <xdr:cNvSpPr/>
      </xdr:nvSpPr>
      <xdr:spPr>
        <a:xfrm>
          <a:off x="1638808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B031FDC3-3EAA-4004-841F-B4AB83BE60D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036ECBB-81A7-4236-8581-A3A296F1147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844A9E3A-DF6A-43D4-805D-DC013F525B0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B58011A-E517-4896-97ED-51BE06C5658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DC939FBF-0871-4C1C-803F-2B8F112E976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81026</xdr:rowOff>
    </xdr:from>
    <xdr:to>
      <xdr:col>116</xdr:col>
      <xdr:colOff>114300</xdr:colOff>
      <xdr:row>82</xdr:row>
      <xdr:rowOff>11176</xdr:rowOff>
    </xdr:to>
    <xdr:sp macro="" textlink="">
      <xdr:nvSpPr>
        <xdr:cNvPr id="523" name="楕円 522">
          <a:extLst>
            <a:ext uri="{FF2B5EF4-FFF2-40B4-BE49-F238E27FC236}">
              <a16:creationId xmlns:a16="http://schemas.microsoft.com/office/drawing/2014/main" id="{82BEC1D5-4974-4458-8C35-5284C562E8A9}"/>
            </a:ext>
          </a:extLst>
        </xdr:cNvPr>
        <xdr:cNvSpPr/>
      </xdr:nvSpPr>
      <xdr:spPr>
        <a:xfrm>
          <a:off x="19458940" y="13659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103903</xdr:rowOff>
    </xdr:from>
    <xdr:ext cx="469744" cy="259045"/>
    <xdr:sp macro="" textlink="">
      <xdr:nvSpPr>
        <xdr:cNvPr id="524" name="【児童館】&#10;一人当たり面積該当値テキスト">
          <a:extLst>
            <a:ext uri="{FF2B5EF4-FFF2-40B4-BE49-F238E27FC236}">
              <a16:creationId xmlns:a16="http://schemas.microsoft.com/office/drawing/2014/main" id="{A5A186F3-F48A-42D4-A9FC-CCF455528ADD}"/>
            </a:ext>
          </a:extLst>
        </xdr:cNvPr>
        <xdr:cNvSpPr txBox="1"/>
      </xdr:nvSpPr>
      <xdr:spPr>
        <a:xfrm>
          <a:off x="19547840" y="135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99313</xdr:rowOff>
    </xdr:from>
    <xdr:to>
      <xdr:col>112</xdr:col>
      <xdr:colOff>38100</xdr:colOff>
      <xdr:row>82</xdr:row>
      <xdr:rowOff>29463</xdr:rowOff>
    </xdr:to>
    <xdr:sp macro="" textlink="">
      <xdr:nvSpPr>
        <xdr:cNvPr id="525" name="楕円 524">
          <a:extLst>
            <a:ext uri="{FF2B5EF4-FFF2-40B4-BE49-F238E27FC236}">
              <a16:creationId xmlns:a16="http://schemas.microsoft.com/office/drawing/2014/main" id="{305D89A5-0F7E-4B87-BA18-DB60AA355FAD}"/>
            </a:ext>
          </a:extLst>
        </xdr:cNvPr>
        <xdr:cNvSpPr/>
      </xdr:nvSpPr>
      <xdr:spPr>
        <a:xfrm>
          <a:off x="18735040" y="13678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131826</xdr:rowOff>
    </xdr:from>
    <xdr:to>
      <xdr:col>116</xdr:col>
      <xdr:colOff>63500</xdr:colOff>
      <xdr:row>81</xdr:row>
      <xdr:rowOff>150113</xdr:rowOff>
    </xdr:to>
    <xdr:cxnSp macro="">
      <xdr:nvCxnSpPr>
        <xdr:cNvPr id="526" name="直線コネクタ 525">
          <a:extLst>
            <a:ext uri="{FF2B5EF4-FFF2-40B4-BE49-F238E27FC236}">
              <a16:creationId xmlns:a16="http://schemas.microsoft.com/office/drawing/2014/main" id="{A8069E30-68E2-4CE9-BC85-F4488FACA532}"/>
            </a:ext>
          </a:extLst>
        </xdr:cNvPr>
        <xdr:cNvCxnSpPr/>
      </xdr:nvCxnSpPr>
      <xdr:spPr>
        <a:xfrm flipV="1">
          <a:off x="18778220" y="13710666"/>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122174</xdr:rowOff>
    </xdr:from>
    <xdr:to>
      <xdr:col>107</xdr:col>
      <xdr:colOff>101600</xdr:colOff>
      <xdr:row>82</xdr:row>
      <xdr:rowOff>52324</xdr:rowOff>
    </xdr:to>
    <xdr:sp macro="" textlink="">
      <xdr:nvSpPr>
        <xdr:cNvPr id="527" name="楕円 526">
          <a:extLst>
            <a:ext uri="{FF2B5EF4-FFF2-40B4-BE49-F238E27FC236}">
              <a16:creationId xmlns:a16="http://schemas.microsoft.com/office/drawing/2014/main" id="{9294FD18-C167-402E-B92A-442EAB2C4A0C}"/>
            </a:ext>
          </a:extLst>
        </xdr:cNvPr>
        <xdr:cNvSpPr/>
      </xdr:nvSpPr>
      <xdr:spPr>
        <a:xfrm>
          <a:off x="1793748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150113</xdr:rowOff>
    </xdr:from>
    <xdr:to>
      <xdr:col>111</xdr:col>
      <xdr:colOff>177800</xdr:colOff>
      <xdr:row>82</xdr:row>
      <xdr:rowOff>1524</xdr:rowOff>
    </xdr:to>
    <xdr:cxnSp macro="">
      <xdr:nvCxnSpPr>
        <xdr:cNvPr id="528" name="直線コネクタ 527">
          <a:extLst>
            <a:ext uri="{FF2B5EF4-FFF2-40B4-BE49-F238E27FC236}">
              <a16:creationId xmlns:a16="http://schemas.microsoft.com/office/drawing/2014/main" id="{458CF148-E1EA-4AF8-81A9-A484F688E3EB}"/>
            </a:ext>
          </a:extLst>
        </xdr:cNvPr>
        <xdr:cNvCxnSpPr/>
      </xdr:nvCxnSpPr>
      <xdr:spPr>
        <a:xfrm flipV="1">
          <a:off x="17988280" y="13728953"/>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140463</xdr:rowOff>
    </xdr:from>
    <xdr:to>
      <xdr:col>102</xdr:col>
      <xdr:colOff>165100</xdr:colOff>
      <xdr:row>82</xdr:row>
      <xdr:rowOff>70613</xdr:rowOff>
    </xdr:to>
    <xdr:sp macro="" textlink="">
      <xdr:nvSpPr>
        <xdr:cNvPr id="529" name="楕円 528">
          <a:extLst>
            <a:ext uri="{FF2B5EF4-FFF2-40B4-BE49-F238E27FC236}">
              <a16:creationId xmlns:a16="http://schemas.microsoft.com/office/drawing/2014/main" id="{609F9F81-C170-4DB9-BDE7-2E356A84ED39}"/>
            </a:ext>
          </a:extLst>
        </xdr:cNvPr>
        <xdr:cNvSpPr/>
      </xdr:nvSpPr>
      <xdr:spPr>
        <a:xfrm>
          <a:off x="17162780" y="13719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xdr:rowOff>
    </xdr:from>
    <xdr:to>
      <xdr:col>107</xdr:col>
      <xdr:colOff>50800</xdr:colOff>
      <xdr:row>82</xdr:row>
      <xdr:rowOff>19813</xdr:rowOff>
    </xdr:to>
    <xdr:cxnSp macro="">
      <xdr:nvCxnSpPr>
        <xdr:cNvPr id="530" name="直線コネクタ 529">
          <a:extLst>
            <a:ext uri="{FF2B5EF4-FFF2-40B4-BE49-F238E27FC236}">
              <a16:creationId xmlns:a16="http://schemas.microsoft.com/office/drawing/2014/main" id="{D6AF42B1-810F-4109-A4AC-9D2D08B5FD2C}"/>
            </a:ext>
          </a:extLst>
        </xdr:cNvPr>
        <xdr:cNvCxnSpPr/>
      </xdr:nvCxnSpPr>
      <xdr:spPr>
        <a:xfrm flipV="1">
          <a:off x="17213580" y="13748004"/>
          <a:ext cx="7747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154178</xdr:rowOff>
    </xdr:from>
    <xdr:to>
      <xdr:col>98</xdr:col>
      <xdr:colOff>38100</xdr:colOff>
      <xdr:row>82</xdr:row>
      <xdr:rowOff>84328</xdr:rowOff>
    </xdr:to>
    <xdr:sp macro="" textlink="">
      <xdr:nvSpPr>
        <xdr:cNvPr id="531" name="楕円 530">
          <a:extLst>
            <a:ext uri="{FF2B5EF4-FFF2-40B4-BE49-F238E27FC236}">
              <a16:creationId xmlns:a16="http://schemas.microsoft.com/office/drawing/2014/main" id="{EE43AE95-19DD-4A52-AEE8-AF993E525D50}"/>
            </a:ext>
          </a:extLst>
        </xdr:cNvPr>
        <xdr:cNvSpPr/>
      </xdr:nvSpPr>
      <xdr:spPr>
        <a:xfrm>
          <a:off x="16388080" y="13733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19813</xdr:rowOff>
    </xdr:from>
    <xdr:to>
      <xdr:col>102</xdr:col>
      <xdr:colOff>114300</xdr:colOff>
      <xdr:row>82</xdr:row>
      <xdr:rowOff>33528</xdr:rowOff>
    </xdr:to>
    <xdr:cxnSp macro="">
      <xdr:nvCxnSpPr>
        <xdr:cNvPr id="532" name="直線コネクタ 531">
          <a:extLst>
            <a:ext uri="{FF2B5EF4-FFF2-40B4-BE49-F238E27FC236}">
              <a16:creationId xmlns:a16="http://schemas.microsoft.com/office/drawing/2014/main" id="{E64F06DD-03B7-409E-A758-D5FCFB2E626C}"/>
            </a:ext>
          </a:extLst>
        </xdr:cNvPr>
        <xdr:cNvCxnSpPr/>
      </xdr:nvCxnSpPr>
      <xdr:spPr>
        <a:xfrm flipV="1">
          <a:off x="16431260" y="13766293"/>
          <a:ext cx="7823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533" name="n_1aveValue【児童館】&#10;一人当たり面積">
          <a:extLst>
            <a:ext uri="{FF2B5EF4-FFF2-40B4-BE49-F238E27FC236}">
              <a16:creationId xmlns:a16="http://schemas.microsoft.com/office/drawing/2014/main" id="{25AEFAD9-C1EE-4275-BC6C-02D7EF1C1551}"/>
            </a:ext>
          </a:extLst>
        </xdr:cNvPr>
        <xdr:cNvSpPr txBox="1"/>
      </xdr:nvSpPr>
      <xdr:spPr>
        <a:xfrm>
          <a:off x="185611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534" name="n_2aveValue【児童館】&#10;一人当たり面積">
          <a:extLst>
            <a:ext uri="{FF2B5EF4-FFF2-40B4-BE49-F238E27FC236}">
              <a16:creationId xmlns:a16="http://schemas.microsoft.com/office/drawing/2014/main" id="{12823FE5-9A15-4C38-BFAD-AF42B081447D}"/>
            </a:ext>
          </a:extLst>
        </xdr:cNvPr>
        <xdr:cNvSpPr txBox="1"/>
      </xdr:nvSpPr>
      <xdr:spPr>
        <a:xfrm>
          <a:off x="1777626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535" name="n_3aveValue【児童館】&#10;一人当たり面積">
          <a:extLst>
            <a:ext uri="{FF2B5EF4-FFF2-40B4-BE49-F238E27FC236}">
              <a16:creationId xmlns:a16="http://schemas.microsoft.com/office/drawing/2014/main" id="{01DE92DF-3722-4AC4-8958-46E7F37DFD29}"/>
            </a:ext>
          </a:extLst>
        </xdr:cNvPr>
        <xdr:cNvSpPr txBox="1"/>
      </xdr:nvSpPr>
      <xdr:spPr>
        <a:xfrm>
          <a:off x="170015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536" name="n_4aveValue【児童館】&#10;一人当たり面積">
          <a:extLst>
            <a:ext uri="{FF2B5EF4-FFF2-40B4-BE49-F238E27FC236}">
              <a16:creationId xmlns:a16="http://schemas.microsoft.com/office/drawing/2014/main" id="{C29C1959-2AB0-4525-8278-A11B91702DC3}"/>
            </a:ext>
          </a:extLst>
        </xdr:cNvPr>
        <xdr:cNvSpPr txBox="1"/>
      </xdr:nvSpPr>
      <xdr:spPr>
        <a:xfrm>
          <a:off x="162268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45990</xdr:rowOff>
    </xdr:from>
    <xdr:ext cx="469744" cy="259045"/>
    <xdr:sp macro="" textlink="">
      <xdr:nvSpPr>
        <xdr:cNvPr id="537" name="n_1mainValue【児童館】&#10;一人当たり面積">
          <a:extLst>
            <a:ext uri="{FF2B5EF4-FFF2-40B4-BE49-F238E27FC236}">
              <a16:creationId xmlns:a16="http://schemas.microsoft.com/office/drawing/2014/main" id="{728F45EA-C0C6-4ABC-92E6-7AE4D0F75624}"/>
            </a:ext>
          </a:extLst>
        </xdr:cNvPr>
        <xdr:cNvSpPr txBox="1"/>
      </xdr:nvSpPr>
      <xdr:spPr>
        <a:xfrm>
          <a:off x="18561127"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68851</xdr:rowOff>
    </xdr:from>
    <xdr:ext cx="469744" cy="259045"/>
    <xdr:sp macro="" textlink="">
      <xdr:nvSpPr>
        <xdr:cNvPr id="538" name="n_2mainValue【児童館】&#10;一人当たり面積">
          <a:extLst>
            <a:ext uri="{FF2B5EF4-FFF2-40B4-BE49-F238E27FC236}">
              <a16:creationId xmlns:a16="http://schemas.microsoft.com/office/drawing/2014/main" id="{6972497E-F33B-4D3B-81B2-D7B335BD2A83}"/>
            </a:ext>
          </a:extLst>
        </xdr:cNvPr>
        <xdr:cNvSpPr txBox="1"/>
      </xdr:nvSpPr>
      <xdr:spPr>
        <a:xfrm>
          <a:off x="17776267"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87140</xdr:rowOff>
    </xdr:from>
    <xdr:ext cx="469744" cy="259045"/>
    <xdr:sp macro="" textlink="">
      <xdr:nvSpPr>
        <xdr:cNvPr id="539" name="n_3mainValue【児童館】&#10;一人当たり面積">
          <a:extLst>
            <a:ext uri="{FF2B5EF4-FFF2-40B4-BE49-F238E27FC236}">
              <a16:creationId xmlns:a16="http://schemas.microsoft.com/office/drawing/2014/main" id="{D8EC6066-B1CA-423E-A03F-2560535CB440}"/>
            </a:ext>
          </a:extLst>
        </xdr:cNvPr>
        <xdr:cNvSpPr txBox="1"/>
      </xdr:nvSpPr>
      <xdr:spPr>
        <a:xfrm>
          <a:off x="17001567"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100855</xdr:rowOff>
    </xdr:from>
    <xdr:ext cx="469744" cy="259045"/>
    <xdr:sp macro="" textlink="">
      <xdr:nvSpPr>
        <xdr:cNvPr id="540" name="n_4mainValue【児童館】&#10;一人当たり面積">
          <a:extLst>
            <a:ext uri="{FF2B5EF4-FFF2-40B4-BE49-F238E27FC236}">
              <a16:creationId xmlns:a16="http://schemas.microsoft.com/office/drawing/2014/main" id="{16F2A78A-3A33-42F2-94CA-9DB1D39E428D}"/>
            </a:ext>
          </a:extLst>
        </xdr:cNvPr>
        <xdr:cNvSpPr txBox="1"/>
      </xdr:nvSpPr>
      <xdr:spPr>
        <a:xfrm>
          <a:off x="16226867"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CCC93F7-D237-4AE5-AF87-C22344DF6F8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796474B3-1315-4745-8A25-E65D8F99DAB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60B4F236-B726-4FCE-AA39-B1BBE8B0980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6AE58C0A-07F4-41A6-9179-471C24C44E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8EA0A602-3946-41A9-96B4-B85BF103D70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5F4BD17F-0A78-471B-AEA3-376B7C63555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ED839A79-4992-4678-8C11-24564B408C7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60D6A4C5-E84E-47C5-A8B3-8BEA0BEF382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90175B6-A769-418D-9054-C294FCADB5F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571CEC8D-E14F-4592-A9E5-88BAF0BAC08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53A93142-487D-4E6E-A61F-B3A67A03424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10EB2C9-C85B-4B50-8083-71E9C906614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E79A2132-1CFD-4D58-8951-6C1DEF4241F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DACD170A-A85E-45FB-BB87-D5EB1AD3D21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F9B0E88F-4AD6-40F5-AAF9-3ECEB2614ED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9E91F2A6-C818-471C-8E1B-86064E3DCBF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C389D647-3D02-4A6D-9CB3-1ECF295EFBE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CA68FE31-2BCC-433F-B2B6-4C94563C0A4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30709A14-5C06-41F2-8726-9848F4B5EB1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C1EFBF31-4F34-4349-A025-FB092E10346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88D213FA-1524-4FAC-90D1-91E769DA38A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A0868476-EC46-48CD-81BD-E3EED371961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788479A9-EE81-4E42-998B-BDF8B9E1E0E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3D58B9DC-8B68-47A5-A4B6-806E8AF9EEF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id="{86CB7C73-F08E-42C4-A99F-D4CC53AC5CD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DE7E3F99-4094-4C75-B461-5F04D513E2BF}"/>
            </a:ext>
          </a:extLst>
        </xdr:cNvPr>
        <xdr:cNvCxnSpPr/>
      </xdr:nvCxnSpPr>
      <xdr:spPr>
        <a:xfrm flipV="1">
          <a:off x="14375764" y="16879388"/>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公民館】&#10;有形固定資産減価償却率最小値テキスト">
          <a:extLst>
            <a:ext uri="{FF2B5EF4-FFF2-40B4-BE49-F238E27FC236}">
              <a16:creationId xmlns:a16="http://schemas.microsoft.com/office/drawing/2014/main" id="{75C1149B-C5D9-4B8C-A118-4C87D34EC43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D5AFCE75-6D58-4881-88AA-DAA6A3313B1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569" name="【公民館】&#10;有形固定資産減価償却率最大値テキスト">
          <a:extLst>
            <a:ext uri="{FF2B5EF4-FFF2-40B4-BE49-F238E27FC236}">
              <a16:creationId xmlns:a16="http://schemas.microsoft.com/office/drawing/2014/main" id="{D771190E-9EAE-4141-8EE5-766ED51B3F25}"/>
            </a:ext>
          </a:extLst>
        </xdr:cNvPr>
        <xdr:cNvSpPr txBox="1"/>
      </xdr:nvSpPr>
      <xdr:spPr>
        <a:xfrm>
          <a:off x="14414500" y="1665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570" name="直線コネクタ 569">
          <a:extLst>
            <a:ext uri="{FF2B5EF4-FFF2-40B4-BE49-F238E27FC236}">
              <a16:creationId xmlns:a16="http://schemas.microsoft.com/office/drawing/2014/main" id="{27C396AB-6839-43E3-A03B-38C3BBD64B07}"/>
            </a:ext>
          </a:extLst>
        </xdr:cNvPr>
        <xdr:cNvCxnSpPr/>
      </xdr:nvCxnSpPr>
      <xdr:spPr>
        <a:xfrm>
          <a:off x="142875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71" name="【公民館】&#10;有形固定資産減価償却率平均値テキスト">
          <a:extLst>
            <a:ext uri="{FF2B5EF4-FFF2-40B4-BE49-F238E27FC236}">
              <a16:creationId xmlns:a16="http://schemas.microsoft.com/office/drawing/2014/main" id="{288038A0-1B24-4AFB-86A0-54AE2DD8E7D5}"/>
            </a:ext>
          </a:extLst>
        </xdr:cNvPr>
        <xdr:cNvSpPr txBox="1"/>
      </xdr:nvSpPr>
      <xdr:spPr>
        <a:xfrm>
          <a:off x="14414500" y="1767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72" name="フローチャート: 判断 571">
          <a:extLst>
            <a:ext uri="{FF2B5EF4-FFF2-40B4-BE49-F238E27FC236}">
              <a16:creationId xmlns:a16="http://schemas.microsoft.com/office/drawing/2014/main" id="{4877132F-96B9-48B9-B85E-8B4AA3834ECE}"/>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573" name="フローチャート: 判断 572">
          <a:extLst>
            <a:ext uri="{FF2B5EF4-FFF2-40B4-BE49-F238E27FC236}">
              <a16:creationId xmlns:a16="http://schemas.microsoft.com/office/drawing/2014/main" id="{53E61DA5-5C4B-4C49-89C4-D4237C76C644}"/>
            </a:ext>
          </a:extLst>
        </xdr:cNvPr>
        <xdr:cNvSpPr/>
      </xdr:nvSpPr>
      <xdr:spPr>
        <a:xfrm>
          <a:off x="135788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4" name="フローチャート: 判断 573">
          <a:extLst>
            <a:ext uri="{FF2B5EF4-FFF2-40B4-BE49-F238E27FC236}">
              <a16:creationId xmlns:a16="http://schemas.microsoft.com/office/drawing/2014/main" id="{D41DE012-8138-4D4B-8A4D-724928F40211}"/>
            </a:ext>
          </a:extLst>
        </xdr:cNvPr>
        <xdr:cNvSpPr/>
      </xdr:nvSpPr>
      <xdr:spPr>
        <a:xfrm>
          <a:off x="128041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575" name="フローチャート: 判断 574">
          <a:extLst>
            <a:ext uri="{FF2B5EF4-FFF2-40B4-BE49-F238E27FC236}">
              <a16:creationId xmlns:a16="http://schemas.microsoft.com/office/drawing/2014/main" id="{54EA2BDE-315E-4C3B-85C5-062D2A6F1E3A}"/>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576" name="フローチャート: 判断 575">
          <a:extLst>
            <a:ext uri="{FF2B5EF4-FFF2-40B4-BE49-F238E27FC236}">
              <a16:creationId xmlns:a16="http://schemas.microsoft.com/office/drawing/2014/main" id="{807A1375-FA1F-4E66-B572-3A4DD81EC9A9}"/>
            </a:ext>
          </a:extLst>
        </xdr:cNvPr>
        <xdr:cNvSpPr/>
      </xdr:nvSpPr>
      <xdr:spPr>
        <a:xfrm>
          <a:off x="1123188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B52ECB0-6E41-4630-8095-72665B8A114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77508C3-6BA7-4CB4-A4C0-12E62F1D260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20007EC-0BD8-4D79-84C8-E8406C50A5D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D2D707B-7851-4A81-B00E-63CD82A158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2828B3F-D4FA-4BD2-8AE7-3DAD78959B3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582" name="楕円 581">
          <a:extLst>
            <a:ext uri="{FF2B5EF4-FFF2-40B4-BE49-F238E27FC236}">
              <a16:creationId xmlns:a16="http://schemas.microsoft.com/office/drawing/2014/main" id="{ECCA808E-D9FB-4339-AE83-A5B70589A6EF}"/>
            </a:ext>
          </a:extLst>
        </xdr:cNvPr>
        <xdr:cNvSpPr/>
      </xdr:nvSpPr>
      <xdr:spPr>
        <a:xfrm>
          <a:off x="14325600" y="179971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38116</xdr:rowOff>
    </xdr:from>
    <xdr:ext cx="405111" cy="259045"/>
    <xdr:sp macro="" textlink="">
      <xdr:nvSpPr>
        <xdr:cNvPr id="583" name="【公民館】&#10;有形固定資産減価償却率該当値テキスト">
          <a:extLst>
            <a:ext uri="{FF2B5EF4-FFF2-40B4-BE49-F238E27FC236}">
              <a16:creationId xmlns:a16="http://schemas.microsoft.com/office/drawing/2014/main" id="{07DFAC35-820F-48F4-950E-333AA89142DD}"/>
            </a:ext>
          </a:extLst>
        </xdr:cNvPr>
        <xdr:cNvSpPr txBox="1"/>
      </xdr:nvSpPr>
      <xdr:spPr>
        <a:xfrm>
          <a:off x="14414500"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102144</xdr:rowOff>
    </xdr:from>
    <xdr:to>
      <xdr:col>81</xdr:col>
      <xdr:colOff>101600</xdr:colOff>
      <xdr:row>109</xdr:row>
      <xdr:rowOff>32294</xdr:rowOff>
    </xdr:to>
    <xdr:sp macro="" textlink="">
      <xdr:nvSpPr>
        <xdr:cNvPr id="584" name="楕円 583">
          <a:extLst>
            <a:ext uri="{FF2B5EF4-FFF2-40B4-BE49-F238E27FC236}">
              <a16:creationId xmlns:a16="http://schemas.microsoft.com/office/drawing/2014/main" id="{56F70CBC-08F9-4E96-B410-E2DDABFFA0D5}"/>
            </a:ext>
          </a:extLst>
        </xdr:cNvPr>
        <xdr:cNvSpPr/>
      </xdr:nvSpPr>
      <xdr:spPr>
        <a:xfrm>
          <a:off x="13578840" y="1820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108</xdr:row>
      <xdr:rowOff>152944</xdr:rowOff>
    </xdr:to>
    <xdr:cxnSp macro="">
      <xdr:nvCxnSpPr>
        <xdr:cNvPr id="585" name="直線コネクタ 584">
          <a:extLst>
            <a:ext uri="{FF2B5EF4-FFF2-40B4-BE49-F238E27FC236}">
              <a16:creationId xmlns:a16="http://schemas.microsoft.com/office/drawing/2014/main" id="{E048B845-7EB4-4842-A467-01CE92496BAF}"/>
            </a:ext>
          </a:extLst>
        </xdr:cNvPr>
        <xdr:cNvCxnSpPr/>
      </xdr:nvCxnSpPr>
      <xdr:spPr>
        <a:xfrm flipV="1">
          <a:off x="13629640" y="18047969"/>
          <a:ext cx="746760" cy="2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111942</xdr:rowOff>
    </xdr:from>
    <xdr:to>
      <xdr:col>76</xdr:col>
      <xdr:colOff>165100</xdr:colOff>
      <xdr:row>109</xdr:row>
      <xdr:rowOff>42092</xdr:rowOff>
    </xdr:to>
    <xdr:sp macro="" textlink="">
      <xdr:nvSpPr>
        <xdr:cNvPr id="586" name="楕円 585">
          <a:extLst>
            <a:ext uri="{FF2B5EF4-FFF2-40B4-BE49-F238E27FC236}">
              <a16:creationId xmlns:a16="http://schemas.microsoft.com/office/drawing/2014/main" id="{9D42920F-1D31-4AFD-93E9-FAC27FF40A21}"/>
            </a:ext>
          </a:extLst>
        </xdr:cNvPr>
        <xdr:cNvSpPr/>
      </xdr:nvSpPr>
      <xdr:spPr>
        <a:xfrm>
          <a:off x="12804140" y="18217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152944</xdr:rowOff>
    </xdr:from>
    <xdr:to>
      <xdr:col>81</xdr:col>
      <xdr:colOff>50800</xdr:colOff>
      <xdr:row>108</xdr:row>
      <xdr:rowOff>162742</xdr:rowOff>
    </xdr:to>
    <xdr:cxnSp macro="">
      <xdr:nvCxnSpPr>
        <xdr:cNvPr id="587" name="直線コネクタ 586">
          <a:extLst>
            <a:ext uri="{FF2B5EF4-FFF2-40B4-BE49-F238E27FC236}">
              <a16:creationId xmlns:a16="http://schemas.microsoft.com/office/drawing/2014/main" id="{40792ED3-B5CB-4DA5-B969-A37C92664159}"/>
            </a:ext>
          </a:extLst>
        </xdr:cNvPr>
        <xdr:cNvCxnSpPr/>
      </xdr:nvCxnSpPr>
      <xdr:spPr>
        <a:xfrm flipV="1">
          <a:off x="12854940" y="18258064"/>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115207</xdr:rowOff>
    </xdr:from>
    <xdr:to>
      <xdr:col>72</xdr:col>
      <xdr:colOff>38100</xdr:colOff>
      <xdr:row>109</xdr:row>
      <xdr:rowOff>45357</xdr:rowOff>
    </xdr:to>
    <xdr:sp macro="" textlink="">
      <xdr:nvSpPr>
        <xdr:cNvPr id="588" name="楕円 587">
          <a:extLst>
            <a:ext uri="{FF2B5EF4-FFF2-40B4-BE49-F238E27FC236}">
              <a16:creationId xmlns:a16="http://schemas.microsoft.com/office/drawing/2014/main" id="{DBD29247-EC46-45BB-9A30-2F7B380C4419}"/>
            </a:ext>
          </a:extLst>
        </xdr:cNvPr>
        <xdr:cNvSpPr/>
      </xdr:nvSpPr>
      <xdr:spPr>
        <a:xfrm>
          <a:off x="12029440" y="18220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162742</xdr:rowOff>
    </xdr:from>
    <xdr:to>
      <xdr:col>76</xdr:col>
      <xdr:colOff>114300</xdr:colOff>
      <xdr:row>108</xdr:row>
      <xdr:rowOff>166007</xdr:rowOff>
    </xdr:to>
    <xdr:cxnSp macro="">
      <xdr:nvCxnSpPr>
        <xdr:cNvPr id="589" name="直線コネクタ 588">
          <a:extLst>
            <a:ext uri="{FF2B5EF4-FFF2-40B4-BE49-F238E27FC236}">
              <a16:creationId xmlns:a16="http://schemas.microsoft.com/office/drawing/2014/main" id="{46DF2C70-B3C0-43C8-ABB9-FB2B3C504E3A}"/>
            </a:ext>
          </a:extLst>
        </xdr:cNvPr>
        <xdr:cNvCxnSpPr/>
      </xdr:nvCxnSpPr>
      <xdr:spPr>
        <a:xfrm flipV="1">
          <a:off x="12072620" y="1826786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93980</xdr:rowOff>
    </xdr:from>
    <xdr:to>
      <xdr:col>67</xdr:col>
      <xdr:colOff>101600</xdr:colOff>
      <xdr:row>109</xdr:row>
      <xdr:rowOff>24130</xdr:rowOff>
    </xdr:to>
    <xdr:sp macro="" textlink="">
      <xdr:nvSpPr>
        <xdr:cNvPr id="590" name="楕円 589">
          <a:extLst>
            <a:ext uri="{FF2B5EF4-FFF2-40B4-BE49-F238E27FC236}">
              <a16:creationId xmlns:a16="http://schemas.microsoft.com/office/drawing/2014/main" id="{7548796E-3045-4CEF-91DE-F0D266720FE8}"/>
            </a:ext>
          </a:extLst>
        </xdr:cNvPr>
        <xdr:cNvSpPr/>
      </xdr:nvSpPr>
      <xdr:spPr>
        <a:xfrm>
          <a:off x="1123188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144780</xdr:rowOff>
    </xdr:from>
    <xdr:to>
      <xdr:col>71</xdr:col>
      <xdr:colOff>177800</xdr:colOff>
      <xdr:row>108</xdr:row>
      <xdr:rowOff>166007</xdr:rowOff>
    </xdr:to>
    <xdr:cxnSp macro="">
      <xdr:nvCxnSpPr>
        <xdr:cNvPr id="591" name="直線コネクタ 590">
          <a:extLst>
            <a:ext uri="{FF2B5EF4-FFF2-40B4-BE49-F238E27FC236}">
              <a16:creationId xmlns:a16="http://schemas.microsoft.com/office/drawing/2014/main" id="{0949545A-4CC2-4F22-9D04-E14CE98E5BBD}"/>
            </a:ext>
          </a:extLst>
        </xdr:cNvPr>
        <xdr:cNvCxnSpPr/>
      </xdr:nvCxnSpPr>
      <xdr:spPr>
        <a:xfrm>
          <a:off x="11282680" y="18249900"/>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592" name="n_1aveValue【公民館】&#10;有形固定資産減価償却率">
          <a:extLst>
            <a:ext uri="{FF2B5EF4-FFF2-40B4-BE49-F238E27FC236}">
              <a16:creationId xmlns:a16="http://schemas.microsoft.com/office/drawing/2014/main" id="{4B6DF433-71C0-4F4C-B7E7-F1789B64CAB3}"/>
            </a:ext>
          </a:extLst>
        </xdr:cNvPr>
        <xdr:cNvSpPr txBox="1"/>
      </xdr:nvSpPr>
      <xdr:spPr>
        <a:xfrm>
          <a:off x="13437244" y="1758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593" name="n_2aveValue【公民館】&#10;有形固定資産減価償却率">
          <a:extLst>
            <a:ext uri="{FF2B5EF4-FFF2-40B4-BE49-F238E27FC236}">
              <a16:creationId xmlns:a16="http://schemas.microsoft.com/office/drawing/2014/main" id="{2C1CEA9B-FC92-4588-9CBF-2600519AED10}"/>
            </a:ext>
          </a:extLst>
        </xdr:cNvPr>
        <xdr:cNvSpPr txBox="1"/>
      </xdr:nvSpPr>
      <xdr:spPr>
        <a:xfrm>
          <a:off x="12675244" y="1752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594" name="n_3aveValue【公民館】&#10;有形固定資産減価償却率">
          <a:extLst>
            <a:ext uri="{FF2B5EF4-FFF2-40B4-BE49-F238E27FC236}">
              <a16:creationId xmlns:a16="http://schemas.microsoft.com/office/drawing/2014/main" id="{273901E4-A3EC-4696-B62B-E16D39CE6891}"/>
            </a:ext>
          </a:extLst>
        </xdr:cNvPr>
        <xdr:cNvSpPr txBox="1"/>
      </xdr:nvSpPr>
      <xdr:spPr>
        <a:xfrm>
          <a:off x="119005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595" name="n_4aveValue【公民館】&#10;有形固定資産減価償却率">
          <a:extLst>
            <a:ext uri="{FF2B5EF4-FFF2-40B4-BE49-F238E27FC236}">
              <a16:creationId xmlns:a16="http://schemas.microsoft.com/office/drawing/2014/main" id="{9728B40B-B7F1-4C9C-A63F-1A07A8751508}"/>
            </a:ext>
          </a:extLst>
        </xdr:cNvPr>
        <xdr:cNvSpPr txBox="1"/>
      </xdr:nvSpPr>
      <xdr:spPr>
        <a:xfrm>
          <a:off x="1110298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23421</xdr:rowOff>
    </xdr:from>
    <xdr:ext cx="405111" cy="259045"/>
    <xdr:sp macro="" textlink="">
      <xdr:nvSpPr>
        <xdr:cNvPr id="596" name="n_1mainValue【公民館】&#10;有形固定資産減価償却率">
          <a:extLst>
            <a:ext uri="{FF2B5EF4-FFF2-40B4-BE49-F238E27FC236}">
              <a16:creationId xmlns:a16="http://schemas.microsoft.com/office/drawing/2014/main" id="{627423F7-CBE0-4252-87A6-98BC65DE2F49}"/>
            </a:ext>
          </a:extLst>
        </xdr:cNvPr>
        <xdr:cNvSpPr txBox="1"/>
      </xdr:nvSpPr>
      <xdr:spPr>
        <a:xfrm>
          <a:off x="13437244" y="1829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33219</xdr:rowOff>
    </xdr:from>
    <xdr:ext cx="405111" cy="259045"/>
    <xdr:sp macro="" textlink="">
      <xdr:nvSpPr>
        <xdr:cNvPr id="597" name="n_2mainValue【公民館】&#10;有形固定資産減価償却率">
          <a:extLst>
            <a:ext uri="{FF2B5EF4-FFF2-40B4-BE49-F238E27FC236}">
              <a16:creationId xmlns:a16="http://schemas.microsoft.com/office/drawing/2014/main" id="{D4A4ABA7-B8B6-4B28-8932-D17B0F069F8D}"/>
            </a:ext>
          </a:extLst>
        </xdr:cNvPr>
        <xdr:cNvSpPr txBox="1"/>
      </xdr:nvSpPr>
      <xdr:spPr>
        <a:xfrm>
          <a:off x="12675244" y="1830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36484</xdr:rowOff>
    </xdr:from>
    <xdr:ext cx="405111" cy="259045"/>
    <xdr:sp macro="" textlink="">
      <xdr:nvSpPr>
        <xdr:cNvPr id="598" name="n_3mainValue【公民館】&#10;有形固定資産減価償却率">
          <a:extLst>
            <a:ext uri="{FF2B5EF4-FFF2-40B4-BE49-F238E27FC236}">
              <a16:creationId xmlns:a16="http://schemas.microsoft.com/office/drawing/2014/main" id="{58448BB8-9C2A-4B1B-90D2-D7465D90EB31}"/>
            </a:ext>
          </a:extLst>
        </xdr:cNvPr>
        <xdr:cNvSpPr txBox="1"/>
      </xdr:nvSpPr>
      <xdr:spPr>
        <a:xfrm>
          <a:off x="1190054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15257</xdr:rowOff>
    </xdr:from>
    <xdr:ext cx="405111" cy="259045"/>
    <xdr:sp macro="" textlink="">
      <xdr:nvSpPr>
        <xdr:cNvPr id="599" name="n_4mainValue【公民館】&#10;有形固定資産減価償却率">
          <a:extLst>
            <a:ext uri="{FF2B5EF4-FFF2-40B4-BE49-F238E27FC236}">
              <a16:creationId xmlns:a16="http://schemas.microsoft.com/office/drawing/2014/main" id="{8F6F34B3-21DD-44BC-940C-72611C6268C4}"/>
            </a:ext>
          </a:extLst>
        </xdr:cNvPr>
        <xdr:cNvSpPr txBox="1"/>
      </xdr:nvSpPr>
      <xdr:spPr>
        <a:xfrm>
          <a:off x="11102984" y="182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2FFFC17D-5A14-40BE-A65B-B14362FCB9D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FA1F90F9-913B-4F3A-9D98-8827703BD7E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82C4F0F-D438-4CE5-837A-7872A8D80E0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1E2D30D5-D02E-4602-9260-D9EE25A4979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7A375952-DBCA-44AA-ABE4-2CC21587D3B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7AFAAC02-7EFF-4A2F-BA46-875ED35DDD5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D04711A3-C69D-470E-8351-9CE1E500818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533B8DD-4286-4966-9D39-E799FBDC623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AF157074-0B3A-454B-81A4-D8E7DC48FB8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7389277-D2E6-454D-91A9-0720576A8E1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0" name="直線コネクタ 609">
          <a:extLst>
            <a:ext uri="{FF2B5EF4-FFF2-40B4-BE49-F238E27FC236}">
              <a16:creationId xmlns:a16="http://schemas.microsoft.com/office/drawing/2014/main" id="{3B2B7556-8119-4AFF-AF4F-B63DD9A8643E}"/>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1" name="テキスト ボックス 610">
          <a:extLst>
            <a:ext uri="{FF2B5EF4-FFF2-40B4-BE49-F238E27FC236}">
              <a16:creationId xmlns:a16="http://schemas.microsoft.com/office/drawing/2014/main" id="{02461A8E-D8DE-4A82-9912-DE0A7007247B}"/>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E2D57589-3192-43D5-A2C6-BF8458FC5E8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5D1406EA-A0F3-40F8-91B1-67703560FEA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4" name="直線コネクタ 613">
          <a:extLst>
            <a:ext uri="{FF2B5EF4-FFF2-40B4-BE49-F238E27FC236}">
              <a16:creationId xmlns:a16="http://schemas.microsoft.com/office/drawing/2014/main" id="{829C2248-B057-4060-93DB-D2511860DC33}"/>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5" name="テキスト ボックス 614">
          <a:extLst>
            <a:ext uri="{FF2B5EF4-FFF2-40B4-BE49-F238E27FC236}">
              <a16:creationId xmlns:a16="http://schemas.microsoft.com/office/drawing/2014/main" id="{A5CF5738-C959-48F6-84C1-80766083E478}"/>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4F0B4170-96B2-4B23-9FC2-2A3DC5CCE68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10BBD131-E0D9-438F-9752-D4C54E67811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E606A5B7-0BA2-4463-8737-402FA51A39F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19" name="直線コネクタ 618">
          <a:extLst>
            <a:ext uri="{FF2B5EF4-FFF2-40B4-BE49-F238E27FC236}">
              <a16:creationId xmlns:a16="http://schemas.microsoft.com/office/drawing/2014/main" id="{0C7CEAE0-FA96-45DA-AE26-77DC5266FDEE}"/>
            </a:ext>
          </a:extLst>
        </xdr:cNvPr>
        <xdr:cNvCxnSpPr/>
      </xdr:nvCxnSpPr>
      <xdr:spPr>
        <a:xfrm flipV="1">
          <a:off x="19509104" y="16865346"/>
          <a:ext cx="0" cy="118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20" name="【公民館】&#10;一人当たり面積最小値テキスト">
          <a:extLst>
            <a:ext uri="{FF2B5EF4-FFF2-40B4-BE49-F238E27FC236}">
              <a16:creationId xmlns:a16="http://schemas.microsoft.com/office/drawing/2014/main" id="{C1E57F14-6CCA-4E39-9EB6-3D9C35A5EF9D}"/>
            </a:ext>
          </a:extLst>
        </xdr:cNvPr>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21" name="直線コネクタ 620">
          <a:extLst>
            <a:ext uri="{FF2B5EF4-FFF2-40B4-BE49-F238E27FC236}">
              <a16:creationId xmlns:a16="http://schemas.microsoft.com/office/drawing/2014/main" id="{C6F19152-949A-4326-8049-D04D980B83FA}"/>
            </a:ext>
          </a:extLst>
        </xdr:cNvPr>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22" name="【公民館】&#10;一人当たり面積最大値テキスト">
          <a:extLst>
            <a:ext uri="{FF2B5EF4-FFF2-40B4-BE49-F238E27FC236}">
              <a16:creationId xmlns:a16="http://schemas.microsoft.com/office/drawing/2014/main" id="{38556E94-12C6-49F8-8704-2AE7B286EB76}"/>
            </a:ext>
          </a:extLst>
        </xdr:cNvPr>
        <xdr:cNvSpPr txBox="1"/>
      </xdr:nvSpPr>
      <xdr:spPr>
        <a:xfrm>
          <a:off x="19547840" y="166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23" name="直線コネクタ 622">
          <a:extLst>
            <a:ext uri="{FF2B5EF4-FFF2-40B4-BE49-F238E27FC236}">
              <a16:creationId xmlns:a16="http://schemas.microsoft.com/office/drawing/2014/main" id="{8EF0D8FB-3A45-4C8E-AA1D-1504EF5656DD}"/>
            </a:ext>
          </a:extLst>
        </xdr:cNvPr>
        <xdr:cNvCxnSpPr/>
      </xdr:nvCxnSpPr>
      <xdr:spPr>
        <a:xfrm>
          <a:off x="19443700" y="16865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624" name="【公民館】&#10;一人当たり面積平均値テキスト">
          <a:extLst>
            <a:ext uri="{FF2B5EF4-FFF2-40B4-BE49-F238E27FC236}">
              <a16:creationId xmlns:a16="http://schemas.microsoft.com/office/drawing/2014/main" id="{53717F37-EFEC-4B6C-B558-A582E41535FF}"/>
            </a:ext>
          </a:extLst>
        </xdr:cNvPr>
        <xdr:cNvSpPr txBox="1"/>
      </xdr:nvSpPr>
      <xdr:spPr>
        <a:xfrm>
          <a:off x="19547840" y="1759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25" name="フローチャート: 判断 624">
          <a:extLst>
            <a:ext uri="{FF2B5EF4-FFF2-40B4-BE49-F238E27FC236}">
              <a16:creationId xmlns:a16="http://schemas.microsoft.com/office/drawing/2014/main" id="{F4D209A4-C0B2-4466-88DE-4549BB7FFBCC}"/>
            </a:ext>
          </a:extLst>
        </xdr:cNvPr>
        <xdr:cNvSpPr/>
      </xdr:nvSpPr>
      <xdr:spPr>
        <a:xfrm>
          <a:off x="19458940" y="17743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26" name="フローチャート: 判断 625">
          <a:extLst>
            <a:ext uri="{FF2B5EF4-FFF2-40B4-BE49-F238E27FC236}">
              <a16:creationId xmlns:a16="http://schemas.microsoft.com/office/drawing/2014/main" id="{016FF063-9893-4B47-83FD-D9A35191C95A}"/>
            </a:ext>
          </a:extLst>
        </xdr:cNvPr>
        <xdr:cNvSpPr/>
      </xdr:nvSpPr>
      <xdr:spPr>
        <a:xfrm>
          <a:off x="18735040" y="17742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27" name="フローチャート: 判断 626">
          <a:extLst>
            <a:ext uri="{FF2B5EF4-FFF2-40B4-BE49-F238E27FC236}">
              <a16:creationId xmlns:a16="http://schemas.microsoft.com/office/drawing/2014/main" id="{B582D18B-F900-4040-9255-8489EB7D37DA}"/>
            </a:ext>
          </a:extLst>
        </xdr:cNvPr>
        <xdr:cNvSpPr/>
      </xdr:nvSpPr>
      <xdr:spPr>
        <a:xfrm>
          <a:off x="17937480" y="17727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28" name="フローチャート: 判断 627">
          <a:extLst>
            <a:ext uri="{FF2B5EF4-FFF2-40B4-BE49-F238E27FC236}">
              <a16:creationId xmlns:a16="http://schemas.microsoft.com/office/drawing/2014/main" id="{3ADEC609-62F6-4ACD-B09A-F54F9ADCB590}"/>
            </a:ext>
          </a:extLst>
        </xdr:cNvPr>
        <xdr:cNvSpPr/>
      </xdr:nvSpPr>
      <xdr:spPr>
        <a:xfrm>
          <a:off x="171627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29" name="フローチャート: 判断 628">
          <a:extLst>
            <a:ext uri="{FF2B5EF4-FFF2-40B4-BE49-F238E27FC236}">
              <a16:creationId xmlns:a16="http://schemas.microsoft.com/office/drawing/2014/main" id="{35E9EB52-3958-46F6-9F39-473D28826B14}"/>
            </a:ext>
          </a:extLst>
        </xdr:cNvPr>
        <xdr:cNvSpPr/>
      </xdr:nvSpPr>
      <xdr:spPr>
        <a:xfrm>
          <a:off x="1638808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C62DC37B-EC98-49B4-BB55-F92BE9B4E4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4AA7896-70AB-4D6A-8D56-1F91725CEA3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1A953F76-2B5A-407B-836E-2DD4345A40D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8DF95CBA-D5BB-4164-8E9E-325C47A4EE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0AE2534-1FE0-4F34-90B3-D66B728F401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35" name="楕円 634">
          <a:extLst>
            <a:ext uri="{FF2B5EF4-FFF2-40B4-BE49-F238E27FC236}">
              <a16:creationId xmlns:a16="http://schemas.microsoft.com/office/drawing/2014/main" id="{8ED47874-D74A-4F0A-936B-BEFF829BA07C}"/>
            </a:ext>
          </a:extLst>
        </xdr:cNvPr>
        <xdr:cNvSpPr/>
      </xdr:nvSpPr>
      <xdr:spPr>
        <a:xfrm>
          <a:off x="194589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43197</xdr:rowOff>
    </xdr:from>
    <xdr:ext cx="469744" cy="259045"/>
    <xdr:sp macro="" textlink="">
      <xdr:nvSpPr>
        <xdr:cNvPr id="636" name="【公民館】&#10;一人当たり面積該当値テキスト">
          <a:extLst>
            <a:ext uri="{FF2B5EF4-FFF2-40B4-BE49-F238E27FC236}">
              <a16:creationId xmlns:a16="http://schemas.microsoft.com/office/drawing/2014/main" id="{896507DA-45E7-4509-8CFF-0917DE1ABF61}"/>
            </a:ext>
          </a:extLst>
        </xdr:cNvPr>
        <xdr:cNvSpPr txBox="1"/>
      </xdr:nvSpPr>
      <xdr:spPr>
        <a:xfrm>
          <a:off x="19547840" y="1781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131127</xdr:rowOff>
    </xdr:from>
    <xdr:to>
      <xdr:col>112</xdr:col>
      <xdr:colOff>38100</xdr:colOff>
      <xdr:row>107</xdr:row>
      <xdr:rowOff>61277</xdr:rowOff>
    </xdr:to>
    <xdr:sp macro="" textlink="">
      <xdr:nvSpPr>
        <xdr:cNvPr id="637" name="楕円 636">
          <a:extLst>
            <a:ext uri="{FF2B5EF4-FFF2-40B4-BE49-F238E27FC236}">
              <a16:creationId xmlns:a16="http://schemas.microsoft.com/office/drawing/2014/main" id="{497AE84B-0E11-47EB-B0A9-869D85A675F1}"/>
            </a:ext>
          </a:extLst>
        </xdr:cNvPr>
        <xdr:cNvSpPr/>
      </xdr:nvSpPr>
      <xdr:spPr>
        <a:xfrm>
          <a:off x="18735040" y="179009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10477</xdr:rowOff>
    </xdr:to>
    <xdr:cxnSp macro="">
      <xdr:nvCxnSpPr>
        <xdr:cNvPr id="638" name="直線コネクタ 637">
          <a:extLst>
            <a:ext uri="{FF2B5EF4-FFF2-40B4-BE49-F238E27FC236}">
              <a16:creationId xmlns:a16="http://schemas.microsoft.com/office/drawing/2014/main" id="{90721E99-6A4C-4BC9-B6B2-279068AFE58A}"/>
            </a:ext>
          </a:extLst>
        </xdr:cNvPr>
        <xdr:cNvCxnSpPr/>
      </xdr:nvCxnSpPr>
      <xdr:spPr>
        <a:xfrm flipV="1">
          <a:off x="18778220" y="17945100"/>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134556</xdr:rowOff>
    </xdr:from>
    <xdr:to>
      <xdr:col>107</xdr:col>
      <xdr:colOff>101600</xdr:colOff>
      <xdr:row>107</xdr:row>
      <xdr:rowOff>64706</xdr:rowOff>
    </xdr:to>
    <xdr:sp macro="" textlink="">
      <xdr:nvSpPr>
        <xdr:cNvPr id="639" name="楕円 638">
          <a:extLst>
            <a:ext uri="{FF2B5EF4-FFF2-40B4-BE49-F238E27FC236}">
              <a16:creationId xmlns:a16="http://schemas.microsoft.com/office/drawing/2014/main" id="{96BE5F67-C1EC-4870-AE87-BC671260293F}"/>
            </a:ext>
          </a:extLst>
        </xdr:cNvPr>
        <xdr:cNvSpPr/>
      </xdr:nvSpPr>
      <xdr:spPr>
        <a:xfrm>
          <a:off x="17937480" y="17904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10477</xdr:rowOff>
    </xdr:from>
    <xdr:to>
      <xdr:col>111</xdr:col>
      <xdr:colOff>177800</xdr:colOff>
      <xdr:row>107</xdr:row>
      <xdr:rowOff>13906</xdr:rowOff>
    </xdr:to>
    <xdr:cxnSp macro="">
      <xdr:nvCxnSpPr>
        <xdr:cNvPr id="640" name="直線コネクタ 639">
          <a:extLst>
            <a:ext uri="{FF2B5EF4-FFF2-40B4-BE49-F238E27FC236}">
              <a16:creationId xmlns:a16="http://schemas.microsoft.com/office/drawing/2014/main" id="{4B4A52A4-17A7-4FE7-B2E8-F475F10C719A}"/>
            </a:ext>
          </a:extLst>
        </xdr:cNvPr>
        <xdr:cNvCxnSpPr/>
      </xdr:nvCxnSpPr>
      <xdr:spPr>
        <a:xfrm flipV="1">
          <a:off x="17988280" y="17947957"/>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137985</xdr:rowOff>
    </xdr:from>
    <xdr:to>
      <xdr:col>102</xdr:col>
      <xdr:colOff>165100</xdr:colOff>
      <xdr:row>107</xdr:row>
      <xdr:rowOff>68135</xdr:rowOff>
    </xdr:to>
    <xdr:sp macro="" textlink="">
      <xdr:nvSpPr>
        <xdr:cNvPr id="641" name="楕円 640">
          <a:extLst>
            <a:ext uri="{FF2B5EF4-FFF2-40B4-BE49-F238E27FC236}">
              <a16:creationId xmlns:a16="http://schemas.microsoft.com/office/drawing/2014/main" id="{0F795080-C9AA-4F14-B225-AABDA6B3889C}"/>
            </a:ext>
          </a:extLst>
        </xdr:cNvPr>
        <xdr:cNvSpPr/>
      </xdr:nvSpPr>
      <xdr:spPr>
        <a:xfrm>
          <a:off x="17162780" y="17907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13906</xdr:rowOff>
    </xdr:from>
    <xdr:to>
      <xdr:col>107</xdr:col>
      <xdr:colOff>50800</xdr:colOff>
      <xdr:row>107</xdr:row>
      <xdr:rowOff>17335</xdr:rowOff>
    </xdr:to>
    <xdr:cxnSp macro="">
      <xdr:nvCxnSpPr>
        <xdr:cNvPr id="642" name="直線コネクタ 641">
          <a:extLst>
            <a:ext uri="{FF2B5EF4-FFF2-40B4-BE49-F238E27FC236}">
              <a16:creationId xmlns:a16="http://schemas.microsoft.com/office/drawing/2014/main" id="{8FAC84BE-6F62-46AF-87D0-F9D0C6554FDD}"/>
            </a:ext>
          </a:extLst>
        </xdr:cNvPr>
        <xdr:cNvCxnSpPr/>
      </xdr:nvCxnSpPr>
      <xdr:spPr>
        <a:xfrm flipV="1">
          <a:off x="17213580" y="17951386"/>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140272</xdr:rowOff>
    </xdr:from>
    <xdr:to>
      <xdr:col>98</xdr:col>
      <xdr:colOff>38100</xdr:colOff>
      <xdr:row>107</xdr:row>
      <xdr:rowOff>70422</xdr:rowOff>
    </xdr:to>
    <xdr:sp macro="" textlink="">
      <xdr:nvSpPr>
        <xdr:cNvPr id="643" name="楕円 642">
          <a:extLst>
            <a:ext uri="{FF2B5EF4-FFF2-40B4-BE49-F238E27FC236}">
              <a16:creationId xmlns:a16="http://schemas.microsoft.com/office/drawing/2014/main" id="{98C00ABE-7160-4572-BD7F-8727EB5D6292}"/>
            </a:ext>
          </a:extLst>
        </xdr:cNvPr>
        <xdr:cNvSpPr/>
      </xdr:nvSpPr>
      <xdr:spPr>
        <a:xfrm>
          <a:off x="16388080" y="17910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17335</xdr:rowOff>
    </xdr:from>
    <xdr:to>
      <xdr:col>102</xdr:col>
      <xdr:colOff>114300</xdr:colOff>
      <xdr:row>107</xdr:row>
      <xdr:rowOff>19622</xdr:rowOff>
    </xdr:to>
    <xdr:cxnSp macro="">
      <xdr:nvCxnSpPr>
        <xdr:cNvPr id="644" name="直線コネクタ 643">
          <a:extLst>
            <a:ext uri="{FF2B5EF4-FFF2-40B4-BE49-F238E27FC236}">
              <a16:creationId xmlns:a16="http://schemas.microsoft.com/office/drawing/2014/main" id="{B69A02EE-9BB3-469E-9D5C-B95F8616540F}"/>
            </a:ext>
          </a:extLst>
        </xdr:cNvPr>
        <xdr:cNvCxnSpPr/>
      </xdr:nvCxnSpPr>
      <xdr:spPr>
        <a:xfrm flipV="1">
          <a:off x="16431260" y="17954815"/>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645" name="n_1aveValue【公民館】&#10;一人当たり面積">
          <a:extLst>
            <a:ext uri="{FF2B5EF4-FFF2-40B4-BE49-F238E27FC236}">
              <a16:creationId xmlns:a16="http://schemas.microsoft.com/office/drawing/2014/main" id="{F81A0CD7-C39F-4231-AE4B-69B8F4EFD2F4}"/>
            </a:ext>
          </a:extLst>
        </xdr:cNvPr>
        <xdr:cNvSpPr txBox="1"/>
      </xdr:nvSpPr>
      <xdr:spPr>
        <a:xfrm>
          <a:off x="18561127" y="175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646" name="n_2aveValue【公民館】&#10;一人当たり面積">
          <a:extLst>
            <a:ext uri="{FF2B5EF4-FFF2-40B4-BE49-F238E27FC236}">
              <a16:creationId xmlns:a16="http://schemas.microsoft.com/office/drawing/2014/main" id="{978E35AB-06CA-4864-877F-1AEBE5BBEFCC}"/>
            </a:ext>
          </a:extLst>
        </xdr:cNvPr>
        <xdr:cNvSpPr txBox="1"/>
      </xdr:nvSpPr>
      <xdr:spPr>
        <a:xfrm>
          <a:off x="1777626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647" name="n_3aveValue【公民館】&#10;一人当たり面積">
          <a:extLst>
            <a:ext uri="{FF2B5EF4-FFF2-40B4-BE49-F238E27FC236}">
              <a16:creationId xmlns:a16="http://schemas.microsoft.com/office/drawing/2014/main" id="{9CBD39BE-2A21-46E8-A3C6-9DFF4D9088F0}"/>
            </a:ext>
          </a:extLst>
        </xdr:cNvPr>
        <xdr:cNvSpPr txBox="1"/>
      </xdr:nvSpPr>
      <xdr:spPr>
        <a:xfrm>
          <a:off x="17001567" y="175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648" name="n_4aveValue【公民館】&#10;一人当たり面積">
          <a:extLst>
            <a:ext uri="{FF2B5EF4-FFF2-40B4-BE49-F238E27FC236}">
              <a16:creationId xmlns:a16="http://schemas.microsoft.com/office/drawing/2014/main" id="{003F79E1-AF98-47C3-A972-C9CBB3DC3CD6}"/>
            </a:ext>
          </a:extLst>
        </xdr:cNvPr>
        <xdr:cNvSpPr txBox="1"/>
      </xdr:nvSpPr>
      <xdr:spPr>
        <a:xfrm>
          <a:off x="162268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52404</xdr:rowOff>
    </xdr:from>
    <xdr:ext cx="469744" cy="259045"/>
    <xdr:sp macro="" textlink="">
      <xdr:nvSpPr>
        <xdr:cNvPr id="649" name="n_1mainValue【公民館】&#10;一人当たり面積">
          <a:extLst>
            <a:ext uri="{FF2B5EF4-FFF2-40B4-BE49-F238E27FC236}">
              <a16:creationId xmlns:a16="http://schemas.microsoft.com/office/drawing/2014/main" id="{3C4AAA54-501F-4C61-A446-2038942DEE3C}"/>
            </a:ext>
          </a:extLst>
        </xdr:cNvPr>
        <xdr:cNvSpPr txBox="1"/>
      </xdr:nvSpPr>
      <xdr:spPr>
        <a:xfrm>
          <a:off x="18561127" y="1798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55833</xdr:rowOff>
    </xdr:from>
    <xdr:ext cx="469744" cy="259045"/>
    <xdr:sp macro="" textlink="">
      <xdr:nvSpPr>
        <xdr:cNvPr id="650" name="n_2mainValue【公民館】&#10;一人当たり面積">
          <a:extLst>
            <a:ext uri="{FF2B5EF4-FFF2-40B4-BE49-F238E27FC236}">
              <a16:creationId xmlns:a16="http://schemas.microsoft.com/office/drawing/2014/main" id="{24A09527-B0C9-4009-A500-AE834A14F4BF}"/>
            </a:ext>
          </a:extLst>
        </xdr:cNvPr>
        <xdr:cNvSpPr txBox="1"/>
      </xdr:nvSpPr>
      <xdr:spPr>
        <a:xfrm>
          <a:off x="17776267" y="1799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59262</xdr:rowOff>
    </xdr:from>
    <xdr:ext cx="469744" cy="259045"/>
    <xdr:sp macro="" textlink="">
      <xdr:nvSpPr>
        <xdr:cNvPr id="651" name="n_3mainValue【公民館】&#10;一人当たり面積">
          <a:extLst>
            <a:ext uri="{FF2B5EF4-FFF2-40B4-BE49-F238E27FC236}">
              <a16:creationId xmlns:a16="http://schemas.microsoft.com/office/drawing/2014/main" id="{83100CC1-B3CA-4E35-817F-159DA220CC71}"/>
            </a:ext>
          </a:extLst>
        </xdr:cNvPr>
        <xdr:cNvSpPr txBox="1"/>
      </xdr:nvSpPr>
      <xdr:spPr>
        <a:xfrm>
          <a:off x="17001567" y="1799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61549</xdr:rowOff>
    </xdr:from>
    <xdr:ext cx="469744" cy="259045"/>
    <xdr:sp macro="" textlink="">
      <xdr:nvSpPr>
        <xdr:cNvPr id="652" name="n_4mainValue【公民館】&#10;一人当たり面積">
          <a:extLst>
            <a:ext uri="{FF2B5EF4-FFF2-40B4-BE49-F238E27FC236}">
              <a16:creationId xmlns:a16="http://schemas.microsoft.com/office/drawing/2014/main" id="{8AEBF9D2-E499-45A9-84BD-1D0A3704B27F}"/>
            </a:ext>
          </a:extLst>
        </xdr:cNvPr>
        <xdr:cNvSpPr txBox="1"/>
      </xdr:nvSpPr>
      <xdr:spPr>
        <a:xfrm>
          <a:off x="16226867" y="1799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E3EFFFCE-889B-41CF-B7F5-0F9005CAF1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7AF91ADC-F5F8-48EC-9D8F-DDE483DBBA8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13A81771-2E47-4229-BB57-CFA62A9DCCB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全ての類型において、有形固定資産減価償却率は類似団体平均を上回っている。特に高くなっている施設は、橋りょう、学校施設、児童館である。</a:t>
          </a:r>
          <a:r>
            <a:rPr kumimoji="1" lang="ja-JP" altLang="en-US" sz="1100">
              <a:solidFill>
                <a:schemeClr val="dk1"/>
              </a:solidFill>
              <a:effectLst/>
              <a:latin typeface="+mn-lt"/>
              <a:ea typeface="+mn-ea"/>
              <a:cs typeface="+mn-cs"/>
            </a:rPr>
            <a:t>公民館については耐震改修事業を実施したことから数値が改善した。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河川が町内の中心を流れている地形上、町道における橋りょう数は</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橋と比較的多く、また高度経済成長期に多数の橋りょうが建設されたことから、有形固定資産減価償却率が高い状況となっている。現在は、橋りょう改修に順次取り組んでおり、引き続き長寿命化修繕計画に基づき老朽化対策に取り組むこととしている。</a:t>
          </a:r>
          <a:endParaRPr lang="ja-JP" altLang="ja-JP" sz="1400">
            <a:effectLst/>
          </a:endParaRPr>
        </a:p>
        <a:p>
          <a:r>
            <a:rPr kumimoji="1" lang="ja-JP" altLang="ja-JP" sz="1100">
              <a:solidFill>
                <a:schemeClr val="dk1"/>
              </a:solidFill>
              <a:effectLst/>
              <a:latin typeface="+mn-lt"/>
              <a:ea typeface="+mn-ea"/>
              <a:cs typeface="+mn-cs"/>
            </a:rPr>
            <a:t>　大鰐小学校・大鰐中学校及び児童館については建設後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年以上が経過していることから、今後は個別施設計画に基づき順次改修・更新等の老朽化対策に取り組んでいくこととしている。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EE2EF0-3E4C-45F7-BE69-3C998F81873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9E0143-8A0C-4B68-BE31-E3386696FF5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F62D72-6093-492B-86B2-F5FF0C8FDF4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F0A1EE-0FE9-4F81-98A9-092113F2947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CA1F8A-F367-4428-B556-AC98CFBB2E5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BEE77E-AA84-475F-BF04-7B5B7B496EF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F1CFB6-CCE5-4FC9-B76D-A184A0E1A3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9FBECC-4898-40AF-BDD2-3DADC98742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858531-9A8F-4C21-AEE8-54144232DCD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69D02E-C26D-48EC-944D-7B77A6FD086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ACB311-3019-4970-9E42-85088CD3745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E7B310-42BF-4CFD-96AF-AEA3AD3ABD3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ED2667-F79F-45DB-9AF6-10EE538A0B0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77AFBA-F5F3-4BB6-A275-4B82C913440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6EFF6A-E533-40FE-B75A-056772475BB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CB1947-8CC3-4251-B35E-5167A24EB8C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4F5676-DC1C-4557-885A-720CC898FE0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51A115-E1AF-4D62-A2A7-B9161FCFDA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BAE394-2C1B-4994-B8BD-DE79A74EE41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488959-7CBE-43FE-9290-DB02C56039A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758CD4-1801-45B5-9F58-10BE33E06E7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BBD2BA-84A4-4379-9A93-D130B3D5ED4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42DA97-F548-4809-B34A-B097C7D7C93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1F33F9-2F65-4A7E-9BAB-632EF2216B0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64B340-B69D-4641-9A8A-29E926D8B88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9F58E6-16AC-4E88-AEAF-057938C8801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6CC9B7-0BF8-44E1-9234-537C7EE886C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9642A2-7241-42FC-85AF-2D5FBBF549E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1480B7-004F-4864-821B-FE182EFE68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4A66C9-0974-423E-A480-351AB8C97BA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BE6435-BE75-4696-AC75-D120EAABD43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4FC27E-F94A-430E-AB36-CAEFB61A10A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7AD063-1EBE-48A3-A88E-A990D4B7AF9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DE8602-B0C3-44E4-801D-CB55D2A9196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6BC57B-04EC-4DF3-9C8E-ED96A1132C5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F39F56-1DFC-473E-ACEF-039DB1D7E88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E4FF62-CCC7-4B47-B5E2-2940C07BB7E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2D08CB-6BD2-4DF6-B96D-9098340D92B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0666D2-9B4B-404D-84A8-CB2B03B1BD3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1F0D0EB-D3E6-4CD6-86D4-5ECB9E82BFF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82EDB78-4A7B-49B5-B21E-EDA131535DC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BF64727-92D0-4ED4-AFCD-69EBA53673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DC2F968-21E2-442D-8315-0BB34416E84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BEFE0B9-38F8-4189-B6BE-F8D5457D7B8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F9AA268-C8F8-4074-A30F-D3A64E556C0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51B0BEF-2D01-4E03-8670-1123CE0D53D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CC47100-A045-48B2-9D11-647094ED749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0C5C37A-B86D-4FE2-B526-47581FFDF2D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B04951F-F57E-4BF9-830C-87C8044DC0F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96F6CA4-4207-4850-8EC8-BD366FB449B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6F4A4CB-A98E-4158-921A-660DA3CCB85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4CAE5C6-D478-41AD-8AB9-E71E791EFBD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3F386BA-D809-4774-A18D-A4C3DE95D85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6E16E35-6697-4076-8AFF-47C2959B31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EEEAF16-D4D3-4ADF-B69F-D1A05472DAC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5E89819-31DB-4611-9218-BDE4135E82C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86738B5-4053-4877-8DBA-EE31A0CE49F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FFD613C-4F5F-4E43-A830-46D991ADC1D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DCE9F5C-EC2B-425E-B71B-CD498D180E4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D33E6EB-2D51-4473-A120-3FF04AE3E9C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6193410-9796-4CEB-A62F-0525E470CEF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9B4B5D2-5682-42FD-9B4F-FE8D481B7BA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B83C82F-F297-4A7B-B09E-D6DC33FA014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692203E-0AF1-464D-8C4C-FE2EEDD80CC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990D65E-444F-496F-AB60-B8319B5D233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2BA4A8F-D922-4414-9AE2-84E82CB1CDB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3D96A85-FAE0-4372-88F0-11AC41C350E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2A83BA0-0B5E-4780-B168-B9705A12491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B77EBC9-4D35-4862-BB86-64871FE71FA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20B71E8-5EFE-4C71-8A17-0E7B727F3E3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CC6180C-A0FF-4363-9EFF-442F77AC068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F116C6E-0AF5-4A6B-9A03-2836107ADCBD}"/>
            </a:ext>
          </a:extLst>
        </xdr:cNvPr>
        <xdr:cNvCxnSpPr/>
      </xdr:nvCxnSpPr>
      <xdr:spPr>
        <a:xfrm flipV="1">
          <a:off x="4086225" y="92316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36A7BDB-39A0-44FB-AB36-C7436E821619}"/>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E2B8350-BC92-4E4D-8747-B665B045053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FF9F4DE-806F-48B5-91D9-CEBFFDFBF166}"/>
            </a:ext>
          </a:extLst>
        </xdr:cNvPr>
        <xdr:cNvSpPr txBox="1"/>
      </xdr:nvSpPr>
      <xdr:spPr>
        <a:xfrm>
          <a:off x="412496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A5514D8B-B11C-41B7-B337-440E1F906890}"/>
            </a:ext>
          </a:extLst>
        </xdr:cNvPr>
        <xdr:cNvCxnSpPr/>
      </xdr:nvCxnSpPr>
      <xdr:spPr>
        <a:xfrm>
          <a:off x="402082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90E9379-B3D9-4072-90CB-4C12ADEB474C}"/>
            </a:ext>
          </a:extLst>
        </xdr:cNvPr>
        <xdr:cNvSpPr txBox="1"/>
      </xdr:nvSpPr>
      <xdr:spPr>
        <a:xfrm>
          <a:off x="412496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B0C5B512-40A5-427A-B9AB-15BC33421468}"/>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7ABBB1BF-2CA8-4FA7-812C-3860B2D54FB6}"/>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9715BAF-9118-4B5B-80D6-A46DC342B3D5}"/>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3BB2528B-15C9-4404-9B53-F03D0601808A}"/>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48957EE0-9CB4-4090-829E-2829EC216106}"/>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A294A0D-11DE-4036-A609-1259861648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5A3D7FA-9143-4551-B259-E9CDBF7033E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AE530D1-7325-4708-9B54-3EA41E86669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C6CAE2E-CBE3-4D7E-9754-E748454A818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04039CB-DE4D-4EC0-8127-9D1D9F0D7B1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6CD50D10-7434-4312-B6E4-51FB8F922011}"/>
            </a:ext>
          </a:extLst>
        </xdr:cNvPr>
        <xdr:cNvSpPr/>
      </xdr:nvSpPr>
      <xdr:spPr>
        <a:xfrm>
          <a:off x="403606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a:extLst>
            <a:ext uri="{FF2B5EF4-FFF2-40B4-BE49-F238E27FC236}">
              <a16:creationId xmlns:a16="http://schemas.microsoft.com/office/drawing/2014/main" id="{E67522F3-FB7C-4B64-BA53-DD52E30D8BDF}"/>
            </a:ext>
          </a:extLst>
        </xdr:cNvPr>
        <xdr:cNvSpPr txBox="1"/>
      </xdr:nvSpPr>
      <xdr:spPr>
        <a:xfrm>
          <a:off x="412496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D54C49D4-8E3E-4940-B1BC-4B76BEA7721E}"/>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785140DE-0B08-456B-96FF-2E16FA44B81A}"/>
            </a:ext>
          </a:extLst>
        </xdr:cNvPr>
        <xdr:cNvCxnSpPr/>
      </xdr:nvCxnSpPr>
      <xdr:spPr>
        <a:xfrm>
          <a:off x="3355340" y="10805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FCCC2BA2-0F87-45B0-82BD-4033DBA8F639}"/>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19129056-49AA-42B8-9559-421741186E56}"/>
            </a:ext>
          </a:extLst>
        </xdr:cNvPr>
        <xdr:cNvCxnSpPr/>
      </xdr:nvCxnSpPr>
      <xdr:spPr>
        <a:xfrm>
          <a:off x="256540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439D54E1-108A-4252-8131-A8DE2B310E64}"/>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7DA44B54-1B89-45D2-8208-D242A9F68211}"/>
            </a:ext>
          </a:extLst>
        </xdr:cNvPr>
        <xdr:cNvCxnSpPr/>
      </xdr:nvCxnSpPr>
      <xdr:spPr>
        <a:xfrm>
          <a:off x="179070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0D3676B0-9E7A-42A1-BDEE-804B7A586E72}"/>
            </a:ext>
          </a:extLst>
        </xdr:cNvPr>
        <xdr:cNvSpPr/>
      </xdr:nvSpPr>
      <xdr:spPr>
        <a:xfrm>
          <a:off x="96520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AE71688F-A3AD-4032-AE35-EA13F497EF73}"/>
            </a:ext>
          </a:extLst>
        </xdr:cNvPr>
        <xdr:cNvCxnSpPr/>
      </xdr:nvCxnSpPr>
      <xdr:spPr>
        <a:xfrm>
          <a:off x="1008380" y="10805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A0DC7EF0-C315-4018-BFEA-2E282D010451}"/>
            </a:ext>
          </a:extLst>
        </xdr:cNvPr>
        <xdr:cNvSpPr txBox="1"/>
      </xdr:nvSpPr>
      <xdr:spPr>
        <a:xfrm>
          <a:off x="317056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2605B921-2C50-4496-BE04-DA7EF1803C12}"/>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0E24F4DF-AE94-4E58-B91D-D5A3871A5E1E}"/>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FB2A0D04-9C37-4A5E-9A28-35BAD8570ACD}"/>
            </a:ext>
          </a:extLst>
        </xdr:cNvPr>
        <xdr:cNvSpPr txBox="1"/>
      </xdr:nvSpPr>
      <xdr:spPr>
        <a:xfrm>
          <a:off x="8363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3" name="n_1mainValue【体育館・プール】&#10;有形固定資産減価償却率">
          <a:extLst>
            <a:ext uri="{FF2B5EF4-FFF2-40B4-BE49-F238E27FC236}">
              <a16:creationId xmlns:a16="http://schemas.microsoft.com/office/drawing/2014/main" id="{9F558F52-DAAB-4B6E-BEDB-07E96F527568}"/>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22F87411-7C75-4A5D-BD7B-04DF783894BA}"/>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8911FD33-38A0-4AAF-92C8-5294E2056803}"/>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67E0144D-60D5-4EF3-9907-F2BC2D309621}"/>
            </a:ext>
          </a:extLst>
        </xdr:cNvPr>
        <xdr:cNvSpPr txBox="1"/>
      </xdr:nvSpPr>
      <xdr:spPr>
        <a:xfrm>
          <a:off x="8039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31BF257-C8C7-4AAA-B406-9BD17C025EB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1B8CD1F-ABC2-4397-B660-CBF842A9728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B1CB5E2-2DAF-4EE0-8E60-338100BEB14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D287E09-23BF-4161-9186-BF884E57E4F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2347BD7-AC20-4C2B-9BE5-292FF8C38F5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B0CE9C5-6A7B-4667-AF59-153052C5980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59DEFE5-9FA7-4CE7-B0F8-6D9D586F409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E318904-251B-4EB9-B452-D519200339D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FC98C65-F474-4722-B9C1-C7A51B62CD8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202C13D-B486-4D56-AD64-FF04DDE1975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318AD6E5-B36A-492F-BDF1-97D8409A32F3}"/>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2C1D63AE-4402-4031-8E4B-9884B5DD4F03}"/>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587A4727-6A22-4241-91F5-F7DC220F195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6B32124C-8E82-4BE7-8934-62ED26DC76B2}"/>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E7AD7015-4D5A-40E4-AC9D-B6DE72EB272E}"/>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6EA6200C-A2E3-4421-B08A-509FA220892C}"/>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76105872-4284-4B88-AC78-95D057D403F9}"/>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3C088B7A-7D06-450D-8E1C-A2B69A521C96}"/>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CE741F7D-AC37-4910-977E-EE4FC7B7265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2BA84F3-0A20-4334-BB4F-6391C2C0FB5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8B5B2D6-BECD-4138-B60A-0C231C97DA6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595B070B-93C6-41C1-B743-C863C50D312D}"/>
            </a:ext>
          </a:extLst>
        </xdr:cNvPr>
        <xdr:cNvCxnSpPr/>
      </xdr:nvCxnSpPr>
      <xdr:spPr>
        <a:xfrm flipV="1">
          <a:off x="9219565" y="9340901"/>
          <a:ext cx="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417459D6-85D4-4A5C-84F5-55691C9DBCAA}"/>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6DC1D6C8-0B4E-4103-8B45-AC9FA2E6322D}"/>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C0BB968A-9474-4F8C-82DF-25D12E346FBA}"/>
            </a:ext>
          </a:extLst>
        </xdr:cNvPr>
        <xdr:cNvSpPr txBox="1"/>
      </xdr:nvSpPr>
      <xdr:spPr>
        <a:xfrm>
          <a:off x="9258300" y="91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5025846E-38A9-4050-AC15-71E1CC20D35F}"/>
            </a:ext>
          </a:extLst>
        </xdr:cNvPr>
        <xdr:cNvCxnSpPr/>
      </xdr:nvCxnSpPr>
      <xdr:spPr>
        <a:xfrm>
          <a:off x="9154160" y="934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9A67CBEF-9079-4C8F-8EBB-6932666C7248}"/>
            </a:ext>
          </a:extLst>
        </xdr:cNvPr>
        <xdr:cNvSpPr txBox="1"/>
      </xdr:nvSpPr>
      <xdr:spPr>
        <a:xfrm>
          <a:off x="9258300" y="1029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F691FF8C-BFE4-413E-9090-3FEF00C3570C}"/>
            </a:ext>
          </a:extLst>
        </xdr:cNvPr>
        <xdr:cNvSpPr/>
      </xdr:nvSpPr>
      <xdr:spPr>
        <a:xfrm>
          <a:off x="9192260" y="10318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AF699212-6B67-4EB8-B19E-92DFDC3A0183}"/>
            </a:ext>
          </a:extLst>
        </xdr:cNvPr>
        <xdr:cNvSpPr/>
      </xdr:nvSpPr>
      <xdr:spPr>
        <a:xfrm>
          <a:off x="8445500" y="10344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51DF8EB2-960E-4877-8127-8EBE253C9482}"/>
            </a:ext>
          </a:extLst>
        </xdr:cNvPr>
        <xdr:cNvSpPr/>
      </xdr:nvSpPr>
      <xdr:spPr>
        <a:xfrm>
          <a:off x="7670800" y="10359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AEEFFB0D-2CDE-4920-BB8F-B0AFB44EF4B8}"/>
            </a:ext>
          </a:extLst>
        </xdr:cNvPr>
        <xdr:cNvSpPr/>
      </xdr:nvSpPr>
      <xdr:spPr>
        <a:xfrm>
          <a:off x="6873240" y="10353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7331CAA3-654D-4FD0-B2E4-10C93FE3182A}"/>
            </a:ext>
          </a:extLst>
        </xdr:cNvPr>
        <xdr:cNvSpPr/>
      </xdr:nvSpPr>
      <xdr:spPr>
        <a:xfrm>
          <a:off x="6098540" y="1033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BBFA356-B5CD-48F4-B807-55DBE677090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8CF222B-EF49-45AE-ACF4-36519379052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CFA5583-61B2-4AB5-A3A4-00A1B5BE294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91D7D49-94C9-4FB8-AC2C-482674A7021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E9EF705-4262-4C49-A109-05A40D68F45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5435</xdr:rowOff>
    </xdr:from>
    <xdr:to>
      <xdr:col>55</xdr:col>
      <xdr:colOff>50800</xdr:colOff>
      <xdr:row>59</xdr:row>
      <xdr:rowOff>107035</xdr:rowOff>
    </xdr:to>
    <xdr:sp macro="" textlink="">
      <xdr:nvSpPr>
        <xdr:cNvPr id="144" name="楕円 143">
          <a:extLst>
            <a:ext uri="{FF2B5EF4-FFF2-40B4-BE49-F238E27FC236}">
              <a16:creationId xmlns:a16="http://schemas.microsoft.com/office/drawing/2014/main" id="{5F039626-8FAC-4EE4-8047-856EDF36CEF7}"/>
            </a:ext>
          </a:extLst>
        </xdr:cNvPr>
        <xdr:cNvSpPr/>
      </xdr:nvSpPr>
      <xdr:spPr>
        <a:xfrm>
          <a:off x="9192260" y="989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28312</xdr:rowOff>
    </xdr:from>
    <xdr:ext cx="469744" cy="259045"/>
    <xdr:sp macro="" textlink="">
      <xdr:nvSpPr>
        <xdr:cNvPr id="145" name="【体育館・プール】&#10;一人当たり面積該当値テキスト">
          <a:extLst>
            <a:ext uri="{FF2B5EF4-FFF2-40B4-BE49-F238E27FC236}">
              <a16:creationId xmlns:a16="http://schemas.microsoft.com/office/drawing/2014/main" id="{DE36EF7A-1F1A-44BF-AE68-A7E0F130DDBC}"/>
            </a:ext>
          </a:extLst>
        </xdr:cNvPr>
        <xdr:cNvSpPr txBox="1"/>
      </xdr:nvSpPr>
      <xdr:spPr>
        <a:xfrm>
          <a:off x="9258300" y="97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25553</xdr:rowOff>
    </xdr:from>
    <xdr:to>
      <xdr:col>50</xdr:col>
      <xdr:colOff>165100</xdr:colOff>
      <xdr:row>59</xdr:row>
      <xdr:rowOff>127153</xdr:rowOff>
    </xdr:to>
    <xdr:sp macro="" textlink="">
      <xdr:nvSpPr>
        <xdr:cNvPr id="146" name="楕円 145">
          <a:extLst>
            <a:ext uri="{FF2B5EF4-FFF2-40B4-BE49-F238E27FC236}">
              <a16:creationId xmlns:a16="http://schemas.microsoft.com/office/drawing/2014/main" id="{C2CECD19-D8D3-4EB9-8779-8E4FFD0535C1}"/>
            </a:ext>
          </a:extLst>
        </xdr:cNvPr>
        <xdr:cNvSpPr/>
      </xdr:nvSpPr>
      <xdr:spPr>
        <a:xfrm>
          <a:off x="8445500" y="99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56235</xdr:rowOff>
    </xdr:from>
    <xdr:to>
      <xdr:col>55</xdr:col>
      <xdr:colOff>0</xdr:colOff>
      <xdr:row>59</xdr:row>
      <xdr:rowOff>76353</xdr:rowOff>
    </xdr:to>
    <xdr:cxnSp macro="">
      <xdr:nvCxnSpPr>
        <xdr:cNvPr id="147" name="直線コネクタ 146">
          <a:extLst>
            <a:ext uri="{FF2B5EF4-FFF2-40B4-BE49-F238E27FC236}">
              <a16:creationId xmlns:a16="http://schemas.microsoft.com/office/drawing/2014/main" id="{E79BA3BB-69D2-47BA-BDA3-F228360AA568}"/>
            </a:ext>
          </a:extLst>
        </xdr:cNvPr>
        <xdr:cNvCxnSpPr/>
      </xdr:nvCxnSpPr>
      <xdr:spPr>
        <a:xfrm flipV="1">
          <a:off x="8496300" y="9946995"/>
          <a:ext cx="7239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47955</xdr:rowOff>
    </xdr:from>
    <xdr:to>
      <xdr:col>46</xdr:col>
      <xdr:colOff>38100</xdr:colOff>
      <xdr:row>59</xdr:row>
      <xdr:rowOff>149555</xdr:rowOff>
    </xdr:to>
    <xdr:sp macro="" textlink="">
      <xdr:nvSpPr>
        <xdr:cNvPr id="148" name="楕円 147">
          <a:extLst>
            <a:ext uri="{FF2B5EF4-FFF2-40B4-BE49-F238E27FC236}">
              <a16:creationId xmlns:a16="http://schemas.microsoft.com/office/drawing/2014/main" id="{D0673B73-FAA5-44BB-89FA-A4F6DB25303D}"/>
            </a:ext>
          </a:extLst>
        </xdr:cNvPr>
        <xdr:cNvSpPr/>
      </xdr:nvSpPr>
      <xdr:spPr>
        <a:xfrm>
          <a:off x="7670800" y="9938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76353</xdr:rowOff>
    </xdr:from>
    <xdr:to>
      <xdr:col>50</xdr:col>
      <xdr:colOff>114300</xdr:colOff>
      <xdr:row>59</xdr:row>
      <xdr:rowOff>98755</xdr:rowOff>
    </xdr:to>
    <xdr:cxnSp macro="">
      <xdr:nvCxnSpPr>
        <xdr:cNvPr id="149" name="直線コネクタ 148">
          <a:extLst>
            <a:ext uri="{FF2B5EF4-FFF2-40B4-BE49-F238E27FC236}">
              <a16:creationId xmlns:a16="http://schemas.microsoft.com/office/drawing/2014/main" id="{1F2C68C6-5029-4BD0-9FB2-132874310001}"/>
            </a:ext>
          </a:extLst>
        </xdr:cNvPr>
        <xdr:cNvCxnSpPr/>
      </xdr:nvCxnSpPr>
      <xdr:spPr>
        <a:xfrm flipV="1">
          <a:off x="7713980" y="9967113"/>
          <a:ext cx="78232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135737</xdr:rowOff>
    </xdr:from>
    <xdr:to>
      <xdr:col>41</xdr:col>
      <xdr:colOff>101600</xdr:colOff>
      <xdr:row>59</xdr:row>
      <xdr:rowOff>65887</xdr:rowOff>
    </xdr:to>
    <xdr:sp macro="" textlink="">
      <xdr:nvSpPr>
        <xdr:cNvPr id="150" name="楕円 149">
          <a:extLst>
            <a:ext uri="{FF2B5EF4-FFF2-40B4-BE49-F238E27FC236}">
              <a16:creationId xmlns:a16="http://schemas.microsoft.com/office/drawing/2014/main" id="{F580AD78-8161-432D-BE22-880A1A23CE5E}"/>
            </a:ext>
          </a:extLst>
        </xdr:cNvPr>
        <xdr:cNvSpPr/>
      </xdr:nvSpPr>
      <xdr:spPr>
        <a:xfrm>
          <a:off x="6873240" y="9858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15087</xdr:rowOff>
    </xdr:from>
    <xdr:to>
      <xdr:col>45</xdr:col>
      <xdr:colOff>177800</xdr:colOff>
      <xdr:row>59</xdr:row>
      <xdr:rowOff>98755</xdr:rowOff>
    </xdr:to>
    <xdr:cxnSp macro="">
      <xdr:nvCxnSpPr>
        <xdr:cNvPr id="151" name="直線コネクタ 150">
          <a:extLst>
            <a:ext uri="{FF2B5EF4-FFF2-40B4-BE49-F238E27FC236}">
              <a16:creationId xmlns:a16="http://schemas.microsoft.com/office/drawing/2014/main" id="{4DA8ED17-CACC-47BA-8E90-4ABC5D3718CF}"/>
            </a:ext>
          </a:extLst>
        </xdr:cNvPr>
        <xdr:cNvCxnSpPr/>
      </xdr:nvCxnSpPr>
      <xdr:spPr>
        <a:xfrm>
          <a:off x="6924040" y="9905847"/>
          <a:ext cx="78994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154940</xdr:rowOff>
    </xdr:from>
    <xdr:to>
      <xdr:col>36</xdr:col>
      <xdr:colOff>165100</xdr:colOff>
      <xdr:row>59</xdr:row>
      <xdr:rowOff>85090</xdr:rowOff>
    </xdr:to>
    <xdr:sp macro="" textlink="">
      <xdr:nvSpPr>
        <xdr:cNvPr id="152" name="楕円 151">
          <a:extLst>
            <a:ext uri="{FF2B5EF4-FFF2-40B4-BE49-F238E27FC236}">
              <a16:creationId xmlns:a16="http://schemas.microsoft.com/office/drawing/2014/main" id="{CF0EB660-57C3-41C9-921C-3DCB8E6914D8}"/>
            </a:ext>
          </a:extLst>
        </xdr:cNvPr>
        <xdr:cNvSpPr/>
      </xdr:nvSpPr>
      <xdr:spPr>
        <a:xfrm>
          <a:off x="609854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15087</xdr:rowOff>
    </xdr:from>
    <xdr:to>
      <xdr:col>41</xdr:col>
      <xdr:colOff>50800</xdr:colOff>
      <xdr:row>59</xdr:row>
      <xdr:rowOff>34290</xdr:rowOff>
    </xdr:to>
    <xdr:cxnSp macro="">
      <xdr:nvCxnSpPr>
        <xdr:cNvPr id="153" name="直線コネクタ 152">
          <a:extLst>
            <a:ext uri="{FF2B5EF4-FFF2-40B4-BE49-F238E27FC236}">
              <a16:creationId xmlns:a16="http://schemas.microsoft.com/office/drawing/2014/main" id="{8E4D28DA-2EFE-4519-8294-1FBEC5F82A6E}"/>
            </a:ext>
          </a:extLst>
        </xdr:cNvPr>
        <xdr:cNvCxnSpPr/>
      </xdr:nvCxnSpPr>
      <xdr:spPr>
        <a:xfrm flipV="1">
          <a:off x="6149340" y="9905847"/>
          <a:ext cx="7747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FA5DCA9E-DBDD-4628-8408-BCBBD45023A1}"/>
            </a:ext>
          </a:extLst>
        </xdr:cNvPr>
        <xdr:cNvSpPr txBox="1"/>
      </xdr:nvSpPr>
      <xdr:spPr>
        <a:xfrm>
          <a:off x="8271587" y="1043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21F5C576-8D74-4FD0-8ED2-E02CCDEAC79A}"/>
            </a:ext>
          </a:extLst>
        </xdr:cNvPr>
        <xdr:cNvSpPr txBox="1"/>
      </xdr:nvSpPr>
      <xdr:spPr>
        <a:xfrm>
          <a:off x="7509587" y="104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3A4EB430-5907-4A2A-92BB-1B6103A20B04}"/>
            </a:ext>
          </a:extLst>
        </xdr:cNvPr>
        <xdr:cNvSpPr txBox="1"/>
      </xdr:nvSpPr>
      <xdr:spPr>
        <a:xfrm>
          <a:off x="6712027" y="10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95F3FAFC-3DBE-4E46-9953-7A841FE2FBBC}"/>
            </a:ext>
          </a:extLst>
        </xdr:cNvPr>
        <xdr:cNvSpPr txBox="1"/>
      </xdr:nvSpPr>
      <xdr:spPr>
        <a:xfrm>
          <a:off x="5937327" y="104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143680</xdr:rowOff>
    </xdr:from>
    <xdr:ext cx="469744" cy="259045"/>
    <xdr:sp macro="" textlink="">
      <xdr:nvSpPr>
        <xdr:cNvPr id="158" name="n_1mainValue【体育館・プール】&#10;一人当たり面積">
          <a:extLst>
            <a:ext uri="{FF2B5EF4-FFF2-40B4-BE49-F238E27FC236}">
              <a16:creationId xmlns:a16="http://schemas.microsoft.com/office/drawing/2014/main" id="{13252F50-72C9-4C96-B0FE-B3358FEC0038}"/>
            </a:ext>
          </a:extLst>
        </xdr:cNvPr>
        <xdr:cNvSpPr txBox="1"/>
      </xdr:nvSpPr>
      <xdr:spPr>
        <a:xfrm>
          <a:off x="8271587" y="969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166082</xdr:rowOff>
    </xdr:from>
    <xdr:ext cx="469744" cy="259045"/>
    <xdr:sp macro="" textlink="">
      <xdr:nvSpPr>
        <xdr:cNvPr id="159" name="n_2mainValue【体育館・プール】&#10;一人当たり面積">
          <a:extLst>
            <a:ext uri="{FF2B5EF4-FFF2-40B4-BE49-F238E27FC236}">
              <a16:creationId xmlns:a16="http://schemas.microsoft.com/office/drawing/2014/main" id="{15C68107-D869-4422-B3A5-526A5B8BB327}"/>
            </a:ext>
          </a:extLst>
        </xdr:cNvPr>
        <xdr:cNvSpPr txBox="1"/>
      </xdr:nvSpPr>
      <xdr:spPr>
        <a:xfrm>
          <a:off x="7509587" y="97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82414</xdr:rowOff>
    </xdr:from>
    <xdr:ext cx="469744" cy="259045"/>
    <xdr:sp macro="" textlink="">
      <xdr:nvSpPr>
        <xdr:cNvPr id="160" name="n_3mainValue【体育館・プール】&#10;一人当たり面積">
          <a:extLst>
            <a:ext uri="{FF2B5EF4-FFF2-40B4-BE49-F238E27FC236}">
              <a16:creationId xmlns:a16="http://schemas.microsoft.com/office/drawing/2014/main" id="{8B23EB3E-8471-4FAB-BA03-B90886836ED0}"/>
            </a:ext>
          </a:extLst>
        </xdr:cNvPr>
        <xdr:cNvSpPr txBox="1"/>
      </xdr:nvSpPr>
      <xdr:spPr>
        <a:xfrm>
          <a:off x="6712027" y="96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101617</xdr:rowOff>
    </xdr:from>
    <xdr:ext cx="469744" cy="259045"/>
    <xdr:sp macro="" textlink="">
      <xdr:nvSpPr>
        <xdr:cNvPr id="161" name="n_4mainValue【体育館・プール】&#10;一人当たり面積">
          <a:extLst>
            <a:ext uri="{FF2B5EF4-FFF2-40B4-BE49-F238E27FC236}">
              <a16:creationId xmlns:a16="http://schemas.microsoft.com/office/drawing/2014/main" id="{51F0113D-D14D-4CAB-9FE6-18F0F243BE5F}"/>
            </a:ext>
          </a:extLst>
        </xdr:cNvPr>
        <xdr:cNvSpPr txBox="1"/>
      </xdr:nvSpPr>
      <xdr:spPr>
        <a:xfrm>
          <a:off x="59373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74245C7-01EE-4F4E-AA58-36A62971501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12662A7F-C997-48BB-86EE-F9670D436B8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48E2A5A0-9FAD-46D3-A015-605DCBB128C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F01059B-8DBA-4651-8091-627975684FC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A50BDA9-D18C-4194-ADB6-D8682D1B68C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C9CC6D19-1AE4-402E-995A-A98B1CBA7B8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45DD3D5-7E07-42B6-94A7-DFEE82A8F0C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3A60404-A09E-4993-93C9-A1D325A993A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9A734C97-E951-4B21-9146-C9F809505FA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1AEEEA6C-33C4-4CFE-BB42-7F741FB15C2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61DE49B4-E715-4134-ABBE-718612DF770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B3E6B635-943E-4966-8D1C-299A7809C17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DEBE2532-C890-433A-B1D5-13CAD063BD8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DAD501D5-8EB6-462F-A094-298A8158510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716056CB-AD29-47CF-8F01-29D62E0F36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20A0CAA9-523F-4B12-AC8E-0AB74E11B40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E3AFDC30-DE3C-4F7D-A311-D4B4C588088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741C623B-EA96-49C2-ACC2-5654A5F229F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6B4704A5-658C-41F5-862A-0842A20D8CA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C1FB7F9B-0599-4B8B-8A38-2087204DE21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1DA0B834-B92A-4862-8D72-B1143F6F850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A49AE9B0-7D20-4BCF-9317-4E7E99032C2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920E208B-1213-425B-881D-57A95C2D9BC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FCC5A897-0266-4DE0-87F1-D0B58C63EDF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4AAAA91F-7535-40F2-9639-DDE34175114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9CB8789E-02CF-4929-BDF1-B58AB71162E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E908F579-F88A-46C2-9D70-F7DB8A9760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C18B4563-0FD6-497F-ABBA-059DD0DFEF9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DF65E0D6-5CA9-4C56-ACFD-F58D8695AA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480925B3-89B5-4ACA-A2DF-F82E0689B58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64065111-5696-43FD-9D34-8162D317D2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575DA0F3-FA3D-45DE-BFB7-82A92058C09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27F9BA84-9D71-4A7E-B1E1-B301EED4436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E0EF116F-B761-438E-82DC-C0C074E7895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A6F1B2F4-A7A3-4A9E-9827-A5B7F276CDC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A7E713BB-A209-4DAC-9D66-8F279D8E704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3163D16F-505F-4BC4-8DA0-0952E9D57B3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2DC1CBBC-995C-4A79-AD18-CF8141E35B8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7D7C8260-83DD-4F92-B8B3-DAE744144A1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C7953204-AC6D-49FF-B797-64F3920F1AF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1F62F86F-498A-410D-BF67-1AD864303E9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10F146FF-2A94-445F-84E6-20C37604C02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51B1548A-1B46-4D92-896A-FE1B04AF60A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702CAB2C-6272-4C5C-9489-66FC7233153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EE2807F6-1D92-4030-8D85-5C25EE597AD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3B9EF257-C66D-400A-88E7-51908CFFA52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8685DF20-7BBF-4E97-868B-8E04421E4F5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F30B06D0-06BA-4F78-9251-A15893CC0F5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92C7DAB4-682A-417A-8EF6-CAD24AE126D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C78E6B4E-57F0-40C8-BD51-7AA36183E73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666DC7D2-B464-4BE8-A8A0-6ACEFFD02B8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4EECD737-47A0-4F17-AF81-3BFAE436409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a16="http://schemas.microsoft.com/office/drawing/2014/main" id="{70C469B9-3B24-4C3D-B7D4-B2E3266954E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9AE8D01D-5D30-444D-87D2-44F9C346E45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D0F8B21D-AD0C-462B-935F-9C016DB79D6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80F80A87-2B29-4171-8027-D78F2A3656F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218" name="直線コネクタ 217">
          <a:extLst>
            <a:ext uri="{FF2B5EF4-FFF2-40B4-BE49-F238E27FC236}">
              <a16:creationId xmlns:a16="http://schemas.microsoft.com/office/drawing/2014/main" id="{2F771DF9-253F-41BB-8634-B7ADBCA0E8FD}"/>
            </a:ext>
          </a:extLst>
        </xdr:cNvPr>
        <xdr:cNvCxnSpPr/>
      </xdr:nvCxnSpPr>
      <xdr:spPr>
        <a:xfrm flipV="1">
          <a:off x="14375764" y="55702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219" name="【一般廃棄物処理施設】&#10;有形固定資産減価償却率最小値テキスト">
          <a:extLst>
            <a:ext uri="{FF2B5EF4-FFF2-40B4-BE49-F238E27FC236}">
              <a16:creationId xmlns:a16="http://schemas.microsoft.com/office/drawing/2014/main" id="{FC95944E-BD29-4F49-B06E-954B48A5656E}"/>
            </a:ext>
          </a:extLst>
        </xdr:cNvPr>
        <xdr:cNvSpPr txBox="1"/>
      </xdr:nvSpPr>
      <xdr:spPr>
        <a:xfrm>
          <a:off x="144145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220" name="直線コネクタ 219">
          <a:extLst>
            <a:ext uri="{FF2B5EF4-FFF2-40B4-BE49-F238E27FC236}">
              <a16:creationId xmlns:a16="http://schemas.microsoft.com/office/drawing/2014/main" id="{978A47C1-9D12-4ED5-AEF4-57C1B947F61D}"/>
            </a:ext>
          </a:extLst>
        </xdr:cNvPr>
        <xdr:cNvCxnSpPr/>
      </xdr:nvCxnSpPr>
      <xdr:spPr>
        <a:xfrm>
          <a:off x="142875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2DFB2D5A-5A52-4790-BF09-CCD9242FECC0}"/>
            </a:ext>
          </a:extLst>
        </xdr:cNvPr>
        <xdr:cNvSpPr txBox="1"/>
      </xdr:nvSpPr>
      <xdr:spPr>
        <a:xfrm>
          <a:off x="14414500"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222" name="直線コネクタ 221">
          <a:extLst>
            <a:ext uri="{FF2B5EF4-FFF2-40B4-BE49-F238E27FC236}">
              <a16:creationId xmlns:a16="http://schemas.microsoft.com/office/drawing/2014/main" id="{5C871FE6-6E2B-4FFB-B38A-38A5807E80EE}"/>
            </a:ext>
          </a:extLst>
        </xdr:cNvPr>
        <xdr:cNvCxnSpPr/>
      </xdr:nvCxnSpPr>
      <xdr:spPr>
        <a:xfrm>
          <a:off x="14287500" y="55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D819AC17-BEDF-4F7A-8C96-614D488D1998}"/>
            </a:ext>
          </a:extLst>
        </xdr:cNvPr>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224" name="フローチャート: 判断 223">
          <a:extLst>
            <a:ext uri="{FF2B5EF4-FFF2-40B4-BE49-F238E27FC236}">
              <a16:creationId xmlns:a16="http://schemas.microsoft.com/office/drawing/2014/main" id="{85713A5B-55F5-409A-972F-3CC3FE1E53F3}"/>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225" name="フローチャート: 判断 224">
          <a:extLst>
            <a:ext uri="{FF2B5EF4-FFF2-40B4-BE49-F238E27FC236}">
              <a16:creationId xmlns:a16="http://schemas.microsoft.com/office/drawing/2014/main" id="{54268C81-8B8F-4735-945D-BC299299D248}"/>
            </a:ext>
          </a:extLst>
        </xdr:cNvPr>
        <xdr:cNvSpPr/>
      </xdr:nvSpPr>
      <xdr:spPr>
        <a:xfrm>
          <a:off x="135788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226" name="フローチャート: 判断 225">
          <a:extLst>
            <a:ext uri="{FF2B5EF4-FFF2-40B4-BE49-F238E27FC236}">
              <a16:creationId xmlns:a16="http://schemas.microsoft.com/office/drawing/2014/main" id="{20529430-ECAC-4711-BDD3-B85A5F8F0156}"/>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227" name="フローチャート: 判断 226">
          <a:extLst>
            <a:ext uri="{FF2B5EF4-FFF2-40B4-BE49-F238E27FC236}">
              <a16:creationId xmlns:a16="http://schemas.microsoft.com/office/drawing/2014/main" id="{2941E256-833B-419B-8D96-AB3721D5DF0E}"/>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228" name="フローチャート: 判断 227">
          <a:extLst>
            <a:ext uri="{FF2B5EF4-FFF2-40B4-BE49-F238E27FC236}">
              <a16:creationId xmlns:a16="http://schemas.microsoft.com/office/drawing/2014/main" id="{11254F49-174A-424F-839B-B855BED1C516}"/>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7AE1E7B6-3E94-46E9-885A-A7CB49FB2D3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2545E02-DAF9-4704-8A45-61FFD4FA945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507E8C6A-C01A-4620-B34F-28FF716CC35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472BB68A-993C-4E87-9F73-C3DA4E7B350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493C8208-6FA6-4949-A14B-6347BEFD784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234" name="楕円 233">
          <a:extLst>
            <a:ext uri="{FF2B5EF4-FFF2-40B4-BE49-F238E27FC236}">
              <a16:creationId xmlns:a16="http://schemas.microsoft.com/office/drawing/2014/main" id="{C0FAD5F5-BA54-48E1-870B-BE07D0D561CF}"/>
            </a:ext>
          </a:extLst>
        </xdr:cNvPr>
        <xdr:cNvSpPr/>
      </xdr:nvSpPr>
      <xdr:spPr>
        <a:xfrm>
          <a:off x="14325600" y="65290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67DCF78A-4F42-41A1-A37B-4932B911552B}"/>
            </a:ext>
          </a:extLst>
        </xdr:cNvPr>
        <xdr:cNvSpPr txBox="1"/>
      </xdr:nvSpPr>
      <xdr:spPr>
        <a:xfrm>
          <a:off x="144145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90170</xdr:rowOff>
    </xdr:from>
    <xdr:to>
      <xdr:col>81</xdr:col>
      <xdr:colOff>101600</xdr:colOff>
      <xdr:row>39</xdr:row>
      <xdr:rowOff>20320</xdr:rowOff>
    </xdr:to>
    <xdr:sp macro="" textlink="">
      <xdr:nvSpPr>
        <xdr:cNvPr id="236" name="楕円 235">
          <a:extLst>
            <a:ext uri="{FF2B5EF4-FFF2-40B4-BE49-F238E27FC236}">
              <a16:creationId xmlns:a16="http://schemas.microsoft.com/office/drawing/2014/main" id="{CA6D43BF-FD7C-47E6-A9D8-3A8A9C743746}"/>
            </a:ext>
          </a:extLst>
        </xdr:cNvPr>
        <xdr:cNvSpPr/>
      </xdr:nvSpPr>
      <xdr:spPr>
        <a:xfrm>
          <a:off x="1357884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140970</xdr:rowOff>
    </xdr:from>
    <xdr:to>
      <xdr:col>85</xdr:col>
      <xdr:colOff>127000</xdr:colOff>
      <xdr:row>39</xdr:row>
      <xdr:rowOff>38100</xdr:rowOff>
    </xdr:to>
    <xdr:cxnSp macro="">
      <xdr:nvCxnSpPr>
        <xdr:cNvPr id="237" name="直線コネクタ 236">
          <a:extLst>
            <a:ext uri="{FF2B5EF4-FFF2-40B4-BE49-F238E27FC236}">
              <a16:creationId xmlns:a16="http://schemas.microsoft.com/office/drawing/2014/main" id="{E3AE9C9A-1C0B-4C09-AC36-817AD5E4778B}"/>
            </a:ext>
          </a:extLst>
        </xdr:cNvPr>
        <xdr:cNvCxnSpPr/>
      </xdr:nvCxnSpPr>
      <xdr:spPr>
        <a:xfrm>
          <a:off x="13629640" y="651129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119380</xdr:rowOff>
    </xdr:to>
    <xdr:sp macro="" textlink="">
      <xdr:nvSpPr>
        <xdr:cNvPr id="238" name="楕円 237">
          <a:extLst>
            <a:ext uri="{FF2B5EF4-FFF2-40B4-BE49-F238E27FC236}">
              <a16:creationId xmlns:a16="http://schemas.microsoft.com/office/drawing/2014/main" id="{7F271F81-9F77-4A5B-800A-15A4253B68CE}"/>
            </a:ext>
          </a:extLst>
        </xdr:cNvPr>
        <xdr:cNvSpPr/>
      </xdr:nvSpPr>
      <xdr:spPr>
        <a:xfrm>
          <a:off x="1280414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140970</xdr:rowOff>
    </xdr:to>
    <xdr:cxnSp macro="">
      <xdr:nvCxnSpPr>
        <xdr:cNvPr id="239" name="直線コネクタ 238">
          <a:extLst>
            <a:ext uri="{FF2B5EF4-FFF2-40B4-BE49-F238E27FC236}">
              <a16:creationId xmlns:a16="http://schemas.microsoft.com/office/drawing/2014/main" id="{D5136E58-FCFB-4C99-BCC4-D2D9004D54F1}"/>
            </a:ext>
          </a:extLst>
        </xdr:cNvPr>
        <xdr:cNvCxnSpPr/>
      </xdr:nvCxnSpPr>
      <xdr:spPr>
        <a:xfrm>
          <a:off x="12854940" y="643890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240" name="楕円 239">
          <a:extLst>
            <a:ext uri="{FF2B5EF4-FFF2-40B4-BE49-F238E27FC236}">
              <a16:creationId xmlns:a16="http://schemas.microsoft.com/office/drawing/2014/main" id="{E2051C12-4B16-41BC-A9CC-C830C22298E3}"/>
            </a:ext>
          </a:extLst>
        </xdr:cNvPr>
        <xdr:cNvSpPr/>
      </xdr:nvSpPr>
      <xdr:spPr>
        <a:xfrm>
          <a:off x="1202944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38</xdr:row>
      <xdr:rowOff>76200</xdr:rowOff>
    </xdr:to>
    <xdr:cxnSp macro="">
      <xdr:nvCxnSpPr>
        <xdr:cNvPr id="241" name="直線コネクタ 240">
          <a:extLst>
            <a:ext uri="{FF2B5EF4-FFF2-40B4-BE49-F238E27FC236}">
              <a16:creationId xmlns:a16="http://schemas.microsoft.com/office/drawing/2014/main" id="{EA957BCE-586A-44AB-9398-346DF35E81EB}"/>
            </a:ext>
          </a:extLst>
        </xdr:cNvPr>
        <xdr:cNvCxnSpPr/>
      </xdr:nvCxnSpPr>
      <xdr:spPr>
        <a:xfrm flipV="1">
          <a:off x="12072620" y="64389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242" name="楕円 241">
          <a:extLst>
            <a:ext uri="{FF2B5EF4-FFF2-40B4-BE49-F238E27FC236}">
              <a16:creationId xmlns:a16="http://schemas.microsoft.com/office/drawing/2014/main" id="{AD32A3AD-83C8-4518-8472-DE327C7F8D00}"/>
            </a:ext>
          </a:extLst>
        </xdr:cNvPr>
        <xdr:cNvSpPr/>
      </xdr:nvSpPr>
      <xdr:spPr>
        <a:xfrm>
          <a:off x="1123188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34290</xdr:rowOff>
    </xdr:from>
    <xdr:to>
      <xdr:col>71</xdr:col>
      <xdr:colOff>177800</xdr:colOff>
      <xdr:row>38</xdr:row>
      <xdr:rowOff>76200</xdr:rowOff>
    </xdr:to>
    <xdr:cxnSp macro="">
      <xdr:nvCxnSpPr>
        <xdr:cNvPr id="243" name="直線コネクタ 242">
          <a:extLst>
            <a:ext uri="{FF2B5EF4-FFF2-40B4-BE49-F238E27FC236}">
              <a16:creationId xmlns:a16="http://schemas.microsoft.com/office/drawing/2014/main" id="{05D14C0B-2C2F-49EB-B504-332D4ED3B7C9}"/>
            </a:ext>
          </a:extLst>
        </xdr:cNvPr>
        <xdr:cNvCxnSpPr/>
      </xdr:nvCxnSpPr>
      <xdr:spPr>
        <a:xfrm>
          <a:off x="11282680" y="64046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4B265111-9BB7-4BD4-AEB6-21E3756CD32F}"/>
            </a:ext>
          </a:extLst>
        </xdr:cNvPr>
        <xdr:cNvSpPr txBox="1"/>
      </xdr:nvSpPr>
      <xdr:spPr>
        <a:xfrm>
          <a:off x="13437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17841E21-5679-46CB-950B-3A3563FA8B49}"/>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B66335C3-6499-44D6-BDC5-A82E24E29C81}"/>
            </a:ext>
          </a:extLst>
        </xdr:cNvPr>
        <xdr:cNvSpPr txBox="1"/>
      </xdr:nvSpPr>
      <xdr:spPr>
        <a:xfrm>
          <a:off x="119005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803C7403-93EF-4230-9613-7E9A3A943A6F}"/>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11447</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1F09E745-1E90-4003-9FA1-92F4F77685A1}"/>
            </a:ext>
          </a:extLst>
        </xdr:cNvPr>
        <xdr:cNvSpPr txBox="1"/>
      </xdr:nvSpPr>
      <xdr:spPr>
        <a:xfrm>
          <a:off x="134372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110507</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D9DA49C6-FD1E-448B-B682-EB5F993F022C}"/>
            </a:ext>
          </a:extLst>
        </xdr:cNvPr>
        <xdr:cNvSpPr txBox="1"/>
      </xdr:nvSpPr>
      <xdr:spPr>
        <a:xfrm>
          <a:off x="126752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4080409F-C12A-4635-AFC2-8529FFFC84A9}"/>
            </a:ext>
          </a:extLst>
        </xdr:cNvPr>
        <xdr:cNvSpPr txBox="1"/>
      </xdr:nvSpPr>
      <xdr:spPr>
        <a:xfrm>
          <a:off x="119005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4F5176B5-A4F7-4834-812D-3CD52BA99EC3}"/>
            </a:ext>
          </a:extLst>
        </xdr:cNvPr>
        <xdr:cNvSpPr txBox="1"/>
      </xdr:nvSpPr>
      <xdr:spPr>
        <a:xfrm>
          <a:off x="1110298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6D1918EF-33F2-4FC3-9EA8-8434A0FA6E5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9A374542-0D87-4C8D-968D-EE269A6B359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8ECAE028-A105-434A-BBA9-CCE5AE164CB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451D2923-428C-4ABD-BE6A-E236AE2129C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4C17D838-1F4E-4E3E-A62B-192379608BF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175C0368-A5C4-4811-9056-55C35AD9FE8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D3C00783-E574-4EAF-B7C5-B0E0C917A75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05796C92-4252-40F9-BB88-85F14FB7A82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7112C848-1C1C-44EC-B200-14E84EFC403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58B6D550-6ED2-438C-95FD-A20FAF3D4A9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a:extLst>
            <a:ext uri="{FF2B5EF4-FFF2-40B4-BE49-F238E27FC236}">
              <a16:creationId xmlns:a16="http://schemas.microsoft.com/office/drawing/2014/main" id="{8CC87546-A3A9-4D41-AAF2-3389EF4AC52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a:extLst>
            <a:ext uri="{FF2B5EF4-FFF2-40B4-BE49-F238E27FC236}">
              <a16:creationId xmlns:a16="http://schemas.microsoft.com/office/drawing/2014/main" id="{1BD89E79-B89C-440B-AC72-3DC14648C57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a:extLst>
            <a:ext uri="{FF2B5EF4-FFF2-40B4-BE49-F238E27FC236}">
              <a16:creationId xmlns:a16="http://schemas.microsoft.com/office/drawing/2014/main" id="{CF80C6DA-DE91-4A97-AEBC-ADC425EBE3D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a:extLst>
            <a:ext uri="{FF2B5EF4-FFF2-40B4-BE49-F238E27FC236}">
              <a16:creationId xmlns:a16="http://schemas.microsoft.com/office/drawing/2014/main" id="{362A13AE-5B2E-465D-B21B-5F59A1D2CA5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a:extLst>
            <a:ext uri="{FF2B5EF4-FFF2-40B4-BE49-F238E27FC236}">
              <a16:creationId xmlns:a16="http://schemas.microsoft.com/office/drawing/2014/main" id="{806242DE-DB85-405B-83C1-038D72A6C5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a:extLst>
            <a:ext uri="{FF2B5EF4-FFF2-40B4-BE49-F238E27FC236}">
              <a16:creationId xmlns:a16="http://schemas.microsoft.com/office/drawing/2014/main" id="{1CEDE822-E90D-4FC5-8CBD-1F3C31919BB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a:extLst>
            <a:ext uri="{FF2B5EF4-FFF2-40B4-BE49-F238E27FC236}">
              <a16:creationId xmlns:a16="http://schemas.microsoft.com/office/drawing/2014/main" id="{6DCE9A9D-2679-4BE3-ABD1-7574E2A578B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a:extLst>
            <a:ext uri="{FF2B5EF4-FFF2-40B4-BE49-F238E27FC236}">
              <a16:creationId xmlns:a16="http://schemas.microsoft.com/office/drawing/2014/main" id="{B4461AF4-4675-4D7E-AA55-A7E3C83CBB5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a:extLst>
            <a:ext uri="{FF2B5EF4-FFF2-40B4-BE49-F238E27FC236}">
              <a16:creationId xmlns:a16="http://schemas.microsoft.com/office/drawing/2014/main" id="{52F68B34-4F53-4707-920B-284A3A902F6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1" name="テキスト ボックス 270">
          <a:extLst>
            <a:ext uri="{FF2B5EF4-FFF2-40B4-BE49-F238E27FC236}">
              <a16:creationId xmlns:a16="http://schemas.microsoft.com/office/drawing/2014/main" id="{E61A676E-1024-47DE-AC92-E3F5E9FD54B4}"/>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D1843808-482C-4896-BC12-8FFEFA53235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02506337-381D-4020-907C-45793A4DCF29}"/>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A65A32BD-7AA6-4ED3-A7C1-D2EFB01FC5A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275" name="直線コネクタ 274">
          <a:extLst>
            <a:ext uri="{FF2B5EF4-FFF2-40B4-BE49-F238E27FC236}">
              <a16:creationId xmlns:a16="http://schemas.microsoft.com/office/drawing/2014/main" id="{55FACEF3-7769-4BFF-AC03-8CC02B68DEE6}"/>
            </a:ext>
          </a:extLst>
        </xdr:cNvPr>
        <xdr:cNvCxnSpPr/>
      </xdr:nvCxnSpPr>
      <xdr:spPr>
        <a:xfrm flipV="1">
          <a:off x="19509104" y="5534346"/>
          <a:ext cx="0" cy="154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55B883F9-008C-4596-B208-157FCE396656}"/>
            </a:ext>
          </a:extLst>
        </xdr:cNvPr>
        <xdr:cNvSpPr txBox="1"/>
      </xdr:nvSpPr>
      <xdr:spPr>
        <a:xfrm>
          <a:off x="19547840" y="707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277" name="直線コネクタ 276">
          <a:extLst>
            <a:ext uri="{FF2B5EF4-FFF2-40B4-BE49-F238E27FC236}">
              <a16:creationId xmlns:a16="http://schemas.microsoft.com/office/drawing/2014/main" id="{9C90B394-7551-4603-9F20-18B2283C4591}"/>
            </a:ext>
          </a:extLst>
        </xdr:cNvPr>
        <xdr:cNvCxnSpPr/>
      </xdr:nvCxnSpPr>
      <xdr:spPr>
        <a:xfrm>
          <a:off x="19443700" y="7075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278" name="【一般廃棄物処理施設】&#10;一人当たり有形固定資産（償却資産）額最大値テキスト">
          <a:extLst>
            <a:ext uri="{FF2B5EF4-FFF2-40B4-BE49-F238E27FC236}">
              <a16:creationId xmlns:a16="http://schemas.microsoft.com/office/drawing/2014/main" id="{9555AE35-9827-4C3A-96B7-68985C6A4353}"/>
            </a:ext>
          </a:extLst>
        </xdr:cNvPr>
        <xdr:cNvSpPr txBox="1"/>
      </xdr:nvSpPr>
      <xdr:spPr>
        <a:xfrm>
          <a:off x="19547840" y="5313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279" name="直線コネクタ 278">
          <a:extLst>
            <a:ext uri="{FF2B5EF4-FFF2-40B4-BE49-F238E27FC236}">
              <a16:creationId xmlns:a16="http://schemas.microsoft.com/office/drawing/2014/main" id="{5E476710-8767-47E6-AB5D-10FADBDDD3AC}"/>
            </a:ext>
          </a:extLst>
        </xdr:cNvPr>
        <xdr:cNvCxnSpPr/>
      </xdr:nvCxnSpPr>
      <xdr:spPr>
        <a:xfrm>
          <a:off x="19443700" y="5534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0881A78E-03B9-4F01-AF7D-0C3A7BFC9239}"/>
            </a:ext>
          </a:extLst>
        </xdr:cNvPr>
        <xdr:cNvSpPr txBox="1"/>
      </xdr:nvSpPr>
      <xdr:spPr>
        <a:xfrm>
          <a:off x="19547840" y="6562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281" name="フローチャート: 判断 280">
          <a:extLst>
            <a:ext uri="{FF2B5EF4-FFF2-40B4-BE49-F238E27FC236}">
              <a16:creationId xmlns:a16="http://schemas.microsoft.com/office/drawing/2014/main" id="{C75D028A-1E78-4BB7-A6BA-4BB9B9FDEE56}"/>
            </a:ext>
          </a:extLst>
        </xdr:cNvPr>
        <xdr:cNvSpPr/>
      </xdr:nvSpPr>
      <xdr:spPr>
        <a:xfrm>
          <a:off x="19458940" y="67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282" name="フローチャート: 判断 281">
          <a:extLst>
            <a:ext uri="{FF2B5EF4-FFF2-40B4-BE49-F238E27FC236}">
              <a16:creationId xmlns:a16="http://schemas.microsoft.com/office/drawing/2014/main" id="{428CE5F4-C573-49A7-8E5F-C436D22A0CCD}"/>
            </a:ext>
          </a:extLst>
        </xdr:cNvPr>
        <xdr:cNvSpPr/>
      </xdr:nvSpPr>
      <xdr:spPr>
        <a:xfrm>
          <a:off x="18735040" y="6743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283" name="フローチャート: 判断 282">
          <a:extLst>
            <a:ext uri="{FF2B5EF4-FFF2-40B4-BE49-F238E27FC236}">
              <a16:creationId xmlns:a16="http://schemas.microsoft.com/office/drawing/2014/main" id="{AF2BDB7B-1D70-4C51-8807-DA060CD81773}"/>
            </a:ext>
          </a:extLst>
        </xdr:cNvPr>
        <xdr:cNvSpPr/>
      </xdr:nvSpPr>
      <xdr:spPr>
        <a:xfrm>
          <a:off x="17937480" y="678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284" name="フローチャート: 判断 283">
          <a:extLst>
            <a:ext uri="{FF2B5EF4-FFF2-40B4-BE49-F238E27FC236}">
              <a16:creationId xmlns:a16="http://schemas.microsoft.com/office/drawing/2014/main" id="{B2D374D4-B2A0-412B-B353-D5739739089F}"/>
            </a:ext>
          </a:extLst>
        </xdr:cNvPr>
        <xdr:cNvSpPr/>
      </xdr:nvSpPr>
      <xdr:spPr>
        <a:xfrm>
          <a:off x="171627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285" name="フローチャート: 判断 284">
          <a:extLst>
            <a:ext uri="{FF2B5EF4-FFF2-40B4-BE49-F238E27FC236}">
              <a16:creationId xmlns:a16="http://schemas.microsoft.com/office/drawing/2014/main" id="{EE2A71BF-01C6-400E-92BB-50C020AB608D}"/>
            </a:ext>
          </a:extLst>
        </xdr:cNvPr>
        <xdr:cNvSpPr/>
      </xdr:nvSpPr>
      <xdr:spPr>
        <a:xfrm>
          <a:off x="16388080" y="6824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EBD8AB6-F194-45B3-88F0-DDD0F2EA99E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A6C27FF7-6D65-42F2-9E5B-183C08AFA25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64F34610-14CB-4B21-9ED0-A5BF2BEDB2D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50D81EB4-9EDC-41E4-B218-4EC59A35C28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8ABBF2BC-4CC5-4E8A-95F2-618F4DB6B12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28221</xdr:rowOff>
    </xdr:from>
    <xdr:to>
      <xdr:col>116</xdr:col>
      <xdr:colOff>114300</xdr:colOff>
      <xdr:row>41</xdr:row>
      <xdr:rowOff>129821</xdr:rowOff>
    </xdr:to>
    <xdr:sp macro="" textlink="">
      <xdr:nvSpPr>
        <xdr:cNvPr id="291" name="楕円 290">
          <a:extLst>
            <a:ext uri="{FF2B5EF4-FFF2-40B4-BE49-F238E27FC236}">
              <a16:creationId xmlns:a16="http://schemas.microsoft.com/office/drawing/2014/main" id="{FB5D2D3A-26DA-46A2-A537-DAE333C12C0B}"/>
            </a:ext>
          </a:extLst>
        </xdr:cNvPr>
        <xdr:cNvSpPr/>
      </xdr:nvSpPr>
      <xdr:spPr>
        <a:xfrm>
          <a:off x="19458940" y="69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114598</xdr:rowOff>
    </xdr:from>
    <xdr:ext cx="599010" cy="259045"/>
    <xdr:sp macro="" textlink="">
      <xdr:nvSpPr>
        <xdr:cNvPr id="292" name="【一般廃棄物処理施設】&#10;一人当たり有形固定資産（償却資産）額該当値テキスト">
          <a:extLst>
            <a:ext uri="{FF2B5EF4-FFF2-40B4-BE49-F238E27FC236}">
              <a16:creationId xmlns:a16="http://schemas.microsoft.com/office/drawing/2014/main" id="{D551C314-2B33-4B58-A93C-CF0F4152B361}"/>
            </a:ext>
          </a:extLst>
        </xdr:cNvPr>
        <xdr:cNvSpPr txBox="1"/>
      </xdr:nvSpPr>
      <xdr:spPr>
        <a:xfrm>
          <a:off x="19547840" y="682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31838</xdr:rowOff>
    </xdr:from>
    <xdr:to>
      <xdr:col>112</xdr:col>
      <xdr:colOff>38100</xdr:colOff>
      <xdr:row>41</xdr:row>
      <xdr:rowOff>133438</xdr:rowOff>
    </xdr:to>
    <xdr:sp macro="" textlink="">
      <xdr:nvSpPr>
        <xdr:cNvPr id="293" name="楕円 292">
          <a:extLst>
            <a:ext uri="{FF2B5EF4-FFF2-40B4-BE49-F238E27FC236}">
              <a16:creationId xmlns:a16="http://schemas.microsoft.com/office/drawing/2014/main" id="{5C610B04-6DD8-4869-8234-A21A088CBA1F}"/>
            </a:ext>
          </a:extLst>
        </xdr:cNvPr>
        <xdr:cNvSpPr/>
      </xdr:nvSpPr>
      <xdr:spPr>
        <a:xfrm>
          <a:off x="18735040" y="6905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79021</xdr:rowOff>
    </xdr:from>
    <xdr:to>
      <xdr:col>116</xdr:col>
      <xdr:colOff>63500</xdr:colOff>
      <xdr:row>41</xdr:row>
      <xdr:rowOff>82638</xdr:rowOff>
    </xdr:to>
    <xdr:cxnSp macro="">
      <xdr:nvCxnSpPr>
        <xdr:cNvPr id="294" name="直線コネクタ 293">
          <a:extLst>
            <a:ext uri="{FF2B5EF4-FFF2-40B4-BE49-F238E27FC236}">
              <a16:creationId xmlns:a16="http://schemas.microsoft.com/office/drawing/2014/main" id="{DB2A0FC2-DD21-4E20-976B-C54556E05B39}"/>
            </a:ext>
          </a:extLst>
        </xdr:cNvPr>
        <xdr:cNvCxnSpPr/>
      </xdr:nvCxnSpPr>
      <xdr:spPr>
        <a:xfrm flipV="1">
          <a:off x="18778220" y="6952261"/>
          <a:ext cx="73152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35810</xdr:rowOff>
    </xdr:from>
    <xdr:to>
      <xdr:col>107</xdr:col>
      <xdr:colOff>101600</xdr:colOff>
      <xdr:row>41</xdr:row>
      <xdr:rowOff>137410</xdr:rowOff>
    </xdr:to>
    <xdr:sp macro="" textlink="">
      <xdr:nvSpPr>
        <xdr:cNvPr id="295" name="楕円 294">
          <a:extLst>
            <a:ext uri="{FF2B5EF4-FFF2-40B4-BE49-F238E27FC236}">
              <a16:creationId xmlns:a16="http://schemas.microsoft.com/office/drawing/2014/main" id="{FE135B60-202B-4888-8306-2353F12A2C19}"/>
            </a:ext>
          </a:extLst>
        </xdr:cNvPr>
        <xdr:cNvSpPr/>
      </xdr:nvSpPr>
      <xdr:spPr>
        <a:xfrm>
          <a:off x="17937480" y="69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82638</xdr:rowOff>
    </xdr:from>
    <xdr:to>
      <xdr:col>111</xdr:col>
      <xdr:colOff>177800</xdr:colOff>
      <xdr:row>41</xdr:row>
      <xdr:rowOff>86610</xdr:rowOff>
    </xdr:to>
    <xdr:cxnSp macro="">
      <xdr:nvCxnSpPr>
        <xdr:cNvPr id="296" name="直線コネクタ 295">
          <a:extLst>
            <a:ext uri="{FF2B5EF4-FFF2-40B4-BE49-F238E27FC236}">
              <a16:creationId xmlns:a16="http://schemas.microsoft.com/office/drawing/2014/main" id="{16C58F8F-0ED9-4AD3-8172-2B29B7DC325A}"/>
            </a:ext>
          </a:extLst>
        </xdr:cNvPr>
        <xdr:cNvCxnSpPr/>
      </xdr:nvCxnSpPr>
      <xdr:spPr>
        <a:xfrm flipV="1">
          <a:off x="17988280" y="6955878"/>
          <a:ext cx="78994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25229</xdr:rowOff>
    </xdr:from>
    <xdr:to>
      <xdr:col>102</xdr:col>
      <xdr:colOff>165100</xdr:colOff>
      <xdr:row>41</xdr:row>
      <xdr:rowOff>126829</xdr:rowOff>
    </xdr:to>
    <xdr:sp macro="" textlink="">
      <xdr:nvSpPr>
        <xdr:cNvPr id="297" name="楕円 296">
          <a:extLst>
            <a:ext uri="{FF2B5EF4-FFF2-40B4-BE49-F238E27FC236}">
              <a16:creationId xmlns:a16="http://schemas.microsoft.com/office/drawing/2014/main" id="{6B7487D2-C918-47E1-B248-3D40C58CE80A}"/>
            </a:ext>
          </a:extLst>
        </xdr:cNvPr>
        <xdr:cNvSpPr/>
      </xdr:nvSpPr>
      <xdr:spPr>
        <a:xfrm>
          <a:off x="17162780" y="68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76029</xdr:rowOff>
    </xdr:from>
    <xdr:to>
      <xdr:col>107</xdr:col>
      <xdr:colOff>50800</xdr:colOff>
      <xdr:row>41</xdr:row>
      <xdr:rowOff>86610</xdr:rowOff>
    </xdr:to>
    <xdr:cxnSp macro="">
      <xdr:nvCxnSpPr>
        <xdr:cNvPr id="298" name="直線コネクタ 297">
          <a:extLst>
            <a:ext uri="{FF2B5EF4-FFF2-40B4-BE49-F238E27FC236}">
              <a16:creationId xmlns:a16="http://schemas.microsoft.com/office/drawing/2014/main" id="{C8A91909-4E6C-41D3-8EC4-8870C343A254}"/>
            </a:ext>
          </a:extLst>
        </xdr:cNvPr>
        <xdr:cNvCxnSpPr/>
      </xdr:nvCxnSpPr>
      <xdr:spPr>
        <a:xfrm>
          <a:off x="17213580" y="6949269"/>
          <a:ext cx="7747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28973</xdr:rowOff>
    </xdr:from>
    <xdr:to>
      <xdr:col>98</xdr:col>
      <xdr:colOff>38100</xdr:colOff>
      <xdr:row>41</xdr:row>
      <xdr:rowOff>130573</xdr:rowOff>
    </xdr:to>
    <xdr:sp macro="" textlink="">
      <xdr:nvSpPr>
        <xdr:cNvPr id="299" name="楕円 298">
          <a:extLst>
            <a:ext uri="{FF2B5EF4-FFF2-40B4-BE49-F238E27FC236}">
              <a16:creationId xmlns:a16="http://schemas.microsoft.com/office/drawing/2014/main" id="{DC709607-D9FC-461C-BE43-F69D48DF0D02}"/>
            </a:ext>
          </a:extLst>
        </xdr:cNvPr>
        <xdr:cNvSpPr/>
      </xdr:nvSpPr>
      <xdr:spPr>
        <a:xfrm>
          <a:off x="16388080" y="6902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76029</xdr:rowOff>
    </xdr:from>
    <xdr:to>
      <xdr:col>102</xdr:col>
      <xdr:colOff>114300</xdr:colOff>
      <xdr:row>41</xdr:row>
      <xdr:rowOff>79773</xdr:rowOff>
    </xdr:to>
    <xdr:cxnSp macro="">
      <xdr:nvCxnSpPr>
        <xdr:cNvPr id="300" name="直線コネクタ 299">
          <a:extLst>
            <a:ext uri="{FF2B5EF4-FFF2-40B4-BE49-F238E27FC236}">
              <a16:creationId xmlns:a16="http://schemas.microsoft.com/office/drawing/2014/main" id="{60518510-DB27-4C89-BD92-FC35EA4DCC2D}"/>
            </a:ext>
          </a:extLst>
        </xdr:cNvPr>
        <xdr:cNvCxnSpPr/>
      </xdr:nvCxnSpPr>
      <xdr:spPr>
        <a:xfrm flipV="1">
          <a:off x="16431260" y="6949269"/>
          <a:ext cx="78232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6C356CBB-4A6B-4FD6-9C7E-24E898F238F3}"/>
            </a:ext>
          </a:extLst>
        </xdr:cNvPr>
        <xdr:cNvSpPr txBox="1"/>
      </xdr:nvSpPr>
      <xdr:spPr>
        <a:xfrm>
          <a:off x="18496495" y="652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1ED87BDD-3635-40F1-A16A-339662497175}"/>
            </a:ext>
          </a:extLst>
        </xdr:cNvPr>
        <xdr:cNvSpPr txBox="1"/>
      </xdr:nvSpPr>
      <xdr:spPr>
        <a:xfrm>
          <a:off x="17734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CF4F9BA0-412B-4ADA-9222-9244149E7804}"/>
            </a:ext>
          </a:extLst>
        </xdr:cNvPr>
        <xdr:cNvSpPr txBox="1"/>
      </xdr:nvSpPr>
      <xdr:spPr>
        <a:xfrm>
          <a:off x="1693693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A2B88260-25E2-4D34-900E-A12C397970BE}"/>
            </a:ext>
          </a:extLst>
        </xdr:cNvPr>
        <xdr:cNvSpPr txBox="1"/>
      </xdr:nvSpPr>
      <xdr:spPr>
        <a:xfrm>
          <a:off x="16162235" y="66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124565</xdr:rowOff>
    </xdr:from>
    <xdr:ext cx="534377" cy="259045"/>
    <xdr:sp macro="" textlink="">
      <xdr:nvSpPr>
        <xdr:cNvPr id="305" name="n_1mainValue【一般廃棄物処理施設】&#10;一人当たり有形固定資産（償却資産）額">
          <a:extLst>
            <a:ext uri="{FF2B5EF4-FFF2-40B4-BE49-F238E27FC236}">
              <a16:creationId xmlns:a16="http://schemas.microsoft.com/office/drawing/2014/main" id="{502F2FCC-50C4-4A0E-914F-DA064E25869B}"/>
            </a:ext>
          </a:extLst>
        </xdr:cNvPr>
        <xdr:cNvSpPr txBox="1"/>
      </xdr:nvSpPr>
      <xdr:spPr>
        <a:xfrm>
          <a:off x="18528811" y="69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128537</xdr:rowOff>
    </xdr:from>
    <xdr:ext cx="534377" cy="259045"/>
    <xdr:sp macro="" textlink="">
      <xdr:nvSpPr>
        <xdr:cNvPr id="306" name="n_2mainValue【一般廃棄物処理施設】&#10;一人当たり有形固定資産（償却資産）額">
          <a:extLst>
            <a:ext uri="{FF2B5EF4-FFF2-40B4-BE49-F238E27FC236}">
              <a16:creationId xmlns:a16="http://schemas.microsoft.com/office/drawing/2014/main" id="{327F8CF7-913F-4355-825F-2B53A5FF96C0}"/>
            </a:ext>
          </a:extLst>
        </xdr:cNvPr>
        <xdr:cNvSpPr txBox="1"/>
      </xdr:nvSpPr>
      <xdr:spPr>
        <a:xfrm>
          <a:off x="17766811" y="700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117956</xdr:rowOff>
    </xdr:from>
    <xdr:ext cx="599010" cy="259045"/>
    <xdr:sp macro="" textlink="">
      <xdr:nvSpPr>
        <xdr:cNvPr id="307" name="n_3mainValue【一般廃棄物処理施設】&#10;一人当たり有形固定資産（償却資産）額">
          <a:extLst>
            <a:ext uri="{FF2B5EF4-FFF2-40B4-BE49-F238E27FC236}">
              <a16:creationId xmlns:a16="http://schemas.microsoft.com/office/drawing/2014/main" id="{80EAA210-8F1B-465D-8B67-461C3F53A2BA}"/>
            </a:ext>
          </a:extLst>
        </xdr:cNvPr>
        <xdr:cNvSpPr txBox="1"/>
      </xdr:nvSpPr>
      <xdr:spPr>
        <a:xfrm>
          <a:off x="16936935" y="699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121700</xdr:rowOff>
    </xdr:from>
    <xdr:ext cx="599010" cy="259045"/>
    <xdr:sp macro="" textlink="">
      <xdr:nvSpPr>
        <xdr:cNvPr id="308" name="n_4mainValue【一般廃棄物処理施設】&#10;一人当たり有形固定資産（償却資産）額">
          <a:extLst>
            <a:ext uri="{FF2B5EF4-FFF2-40B4-BE49-F238E27FC236}">
              <a16:creationId xmlns:a16="http://schemas.microsoft.com/office/drawing/2014/main" id="{534EC6B7-6953-4A6E-933E-2356D123D730}"/>
            </a:ext>
          </a:extLst>
        </xdr:cNvPr>
        <xdr:cNvSpPr txBox="1"/>
      </xdr:nvSpPr>
      <xdr:spPr>
        <a:xfrm>
          <a:off x="16162235" y="69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5EC81A1B-71F9-441B-BADB-D3D819C4B7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80F339CB-8773-4990-A391-40DB0EC3E04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2FC99FF4-A2AB-4AB9-96C1-1873AB32E6E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3B6EF23D-41E3-487A-B506-E5BBE7677B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6D777944-074D-4B61-9712-02E21EA0933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FE36C907-CD6F-4BED-85FD-792EA7CF1BB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F934A789-2FAD-4304-BF0D-3FEE02B1935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92476680-CDAE-49B4-8BE1-6A03991A6E62}"/>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a16="http://schemas.microsoft.com/office/drawing/2014/main" id="{C50E70BB-1D98-4A54-ABE6-A83CA53C81E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a16="http://schemas.microsoft.com/office/drawing/2014/main" id="{40746F85-15E0-47A9-A429-B11BAF24F82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a16="http://schemas.microsoft.com/office/drawing/2014/main" id="{DD727DD6-FA17-410C-A931-E373285092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a16="http://schemas.microsoft.com/office/drawing/2014/main" id="{68656D50-EC57-4CD6-A8C6-12E79559BCC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a16="http://schemas.microsoft.com/office/drawing/2014/main" id="{86081F45-BB57-492D-A3DE-48A14A59EA6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a16="http://schemas.microsoft.com/office/drawing/2014/main" id="{384D7B34-DB46-4DC4-B03A-26AD7F1E8F6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a16="http://schemas.microsoft.com/office/drawing/2014/main" id="{308C8F4D-BEA1-4695-BE2C-C51C76EAA1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a16="http://schemas.microsoft.com/office/drawing/2014/main" id="{BFD53918-8ED2-4189-B551-69D5B9618DD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3AC2AEBA-6B0D-4047-ADD9-9CF5566A3D2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9CD5CF37-87C2-464D-826F-C098549C654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A616A4DE-1646-44F8-9417-B5FA8BA23CF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BA65181A-20C3-460D-829D-D8C86A52569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41ECBE7F-5F52-45F6-99E8-D09939D0440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D0DA1CD5-BA21-4EDE-9ACB-760AD71050E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0D25B56D-EED2-4E64-8CB4-A2D944EB025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8A9DA3A1-3AE8-4B77-A4AA-7760BB2F7B7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a:extLst>
            <a:ext uri="{FF2B5EF4-FFF2-40B4-BE49-F238E27FC236}">
              <a16:creationId xmlns:a16="http://schemas.microsoft.com/office/drawing/2014/main" id="{47264698-254F-44F3-8A66-ED4CB561796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a:extLst>
            <a:ext uri="{FF2B5EF4-FFF2-40B4-BE49-F238E27FC236}">
              <a16:creationId xmlns:a16="http://schemas.microsoft.com/office/drawing/2014/main" id="{89D52C04-6968-4EBA-972E-77E52DFDFEA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a:extLst>
            <a:ext uri="{FF2B5EF4-FFF2-40B4-BE49-F238E27FC236}">
              <a16:creationId xmlns:a16="http://schemas.microsoft.com/office/drawing/2014/main" id="{E5F9EF79-AF7F-4CFC-B2BC-14054044E27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a:extLst>
            <a:ext uri="{FF2B5EF4-FFF2-40B4-BE49-F238E27FC236}">
              <a16:creationId xmlns:a16="http://schemas.microsoft.com/office/drawing/2014/main" id="{E9B48037-06A4-4008-AF07-A47B020DA4B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C95D689-F9E4-400E-9F80-A457DB1B9E1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a:extLst>
            <a:ext uri="{FF2B5EF4-FFF2-40B4-BE49-F238E27FC236}">
              <a16:creationId xmlns:a16="http://schemas.microsoft.com/office/drawing/2014/main" id="{A9A9DF19-CDDA-467B-B13D-E3EB9F9BA59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a:extLst>
            <a:ext uri="{FF2B5EF4-FFF2-40B4-BE49-F238E27FC236}">
              <a16:creationId xmlns:a16="http://schemas.microsoft.com/office/drawing/2014/main" id="{C3473884-5811-497E-85FE-85F1FA46BBE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a:extLst>
            <a:ext uri="{FF2B5EF4-FFF2-40B4-BE49-F238E27FC236}">
              <a16:creationId xmlns:a16="http://schemas.microsoft.com/office/drawing/2014/main" id="{1F3D8A35-48E0-4773-9725-9BF99735622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a:extLst>
            <a:ext uri="{FF2B5EF4-FFF2-40B4-BE49-F238E27FC236}">
              <a16:creationId xmlns:a16="http://schemas.microsoft.com/office/drawing/2014/main" id="{DECC604E-7384-495F-A1D0-5F5E29068504}"/>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a:extLst>
            <a:ext uri="{FF2B5EF4-FFF2-40B4-BE49-F238E27FC236}">
              <a16:creationId xmlns:a16="http://schemas.microsoft.com/office/drawing/2014/main" id="{02548D37-158C-4B0E-8821-C3C9A645949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a:extLst>
            <a:ext uri="{FF2B5EF4-FFF2-40B4-BE49-F238E27FC236}">
              <a16:creationId xmlns:a16="http://schemas.microsoft.com/office/drawing/2014/main" id="{CDE5E661-AC65-4EAC-B5EF-77F55127F3A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a:extLst>
            <a:ext uri="{FF2B5EF4-FFF2-40B4-BE49-F238E27FC236}">
              <a16:creationId xmlns:a16="http://schemas.microsoft.com/office/drawing/2014/main" id="{F484FE93-29B2-42A8-A05A-6B8E38D523E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a:extLst>
            <a:ext uri="{FF2B5EF4-FFF2-40B4-BE49-F238E27FC236}">
              <a16:creationId xmlns:a16="http://schemas.microsoft.com/office/drawing/2014/main" id="{AF4AB1D3-69C3-46DE-BC24-D550CE87452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a:extLst>
            <a:ext uri="{FF2B5EF4-FFF2-40B4-BE49-F238E27FC236}">
              <a16:creationId xmlns:a16="http://schemas.microsoft.com/office/drawing/2014/main" id="{1442BDB5-2C8B-4ABA-901F-425A9595136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a:extLst>
            <a:ext uri="{FF2B5EF4-FFF2-40B4-BE49-F238E27FC236}">
              <a16:creationId xmlns:a16="http://schemas.microsoft.com/office/drawing/2014/main" id="{65EC633D-54F0-4CD7-9456-200144BB2F0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1E5977D6-1257-4B86-807E-102611EF756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8D62044B-F687-4648-9262-9B66A811D9A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350" name="直線コネクタ 349">
          <a:extLst>
            <a:ext uri="{FF2B5EF4-FFF2-40B4-BE49-F238E27FC236}">
              <a16:creationId xmlns:a16="http://schemas.microsoft.com/office/drawing/2014/main" id="{207AAE7E-342C-4045-8EB3-C1C163C48F46}"/>
            </a:ext>
          </a:extLst>
        </xdr:cNvPr>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A0054FB0-0F4D-4107-BF49-034D0040FE1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a:extLst>
            <a:ext uri="{FF2B5EF4-FFF2-40B4-BE49-F238E27FC236}">
              <a16:creationId xmlns:a16="http://schemas.microsoft.com/office/drawing/2014/main" id="{EB78FE26-A4B0-4E08-BD1B-64EF152CF02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CF641E3C-67EA-46A6-BC03-5EF86D3CF268}"/>
            </a:ext>
          </a:extLst>
        </xdr:cNvPr>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354" name="直線コネクタ 353">
          <a:extLst>
            <a:ext uri="{FF2B5EF4-FFF2-40B4-BE49-F238E27FC236}">
              <a16:creationId xmlns:a16="http://schemas.microsoft.com/office/drawing/2014/main" id="{945035A5-B3F5-4165-96C4-67F9B7DFB554}"/>
            </a:ext>
          </a:extLst>
        </xdr:cNvPr>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189299BA-5F3B-4B84-8A9B-71B2CAF996DA}"/>
            </a:ext>
          </a:extLst>
        </xdr:cNvPr>
        <xdr:cNvSpPr txBox="1"/>
      </xdr:nvSpPr>
      <xdr:spPr>
        <a:xfrm>
          <a:off x="1441450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356" name="フローチャート: 判断 355">
          <a:extLst>
            <a:ext uri="{FF2B5EF4-FFF2-40B4-BE49-F238E27FC236}">
              <a16:creationId xmlns:a16="http://schemas.microsoft.com/office/drawing/2014/main" id="{C1926DD3-1F7A-4D1C-A9DE-8B46E236DC66}"/>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357" name="フローチャート: 判断 356">
          <a:extLst>
            <a:ext uri="{FF2B5EF4-FFF2-40B4-BE49-F238E27FC236}">
              <a16:creationId xmlns:a16="http://schemas.microsoft.com/office/drawing/2014/main" id="{985000EC-1766-485C-88B8-5032C88F8000}"/>
            </a:ext>
          </a:extLst>
        </xdr:cNvPr>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358" name="フローチャート: 判断 357">
          <a:extLst>
            <a:ext uri="{FF2B5EF4-FFF2-40B4-BE49-F238E27FC236}">
              <a16:creationId xmlns:a16="http://schemas.microsoft.com/office/drawing/2014/main" id="{4C7D6010-0E47-4F76-BDA6-95877A2D027D}"/>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359" name="フローチャート: 判断 358">
          <a:extLst>
            <a:ext uri="{FF2B5EF4-FFF2-40B4-BE49-F238E27FC236}">
              <a16:creationId xmlns:a16="http://schemas.microsoft.com/office/drawing/2014/main" id="{04E4FE1F-A1E1-422F-A233-0FD8BC9F35E5}"/>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360" name="フローチャート: 判断 359">
          <a:extLst>
            <a:ext uri="{FF2B5EF4-FFF2-40B4-BE49-F238E27FC236}">
              <a16:creationId xmlns:a16="http://schemas.microsoft.com/office/drawing/2014/main" id="{D1CB77E4-AD2B-4C03-B616-627D222EB58C}"/>
            </a:ext>
          </a:extLst>
        </xdr:cNvPr>
        <xdr:cNvSpPr/>
      </xdr:nvSpPr>
      <xdr:spPr>
        <a:xfrm>
          <a:off x="1123188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054803C-C887-4FC2-AA40-E526F2B2EC4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4A92687-4C69-4ED0-B32D-12FE1A1DF5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0998906-755E-4BE1-8AE7-0A59165154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B1DF1DD-B371-4C43-B111-478D5276F11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939D803-BBE1-4313-88FC-19FA6F9E335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366" name="楕円 365">
          <a:extLst>
            <a:ext uri="{FF2B5EF4-FFF2-40B4-BE49-F238E27FC236}">
              <a16:creationId xmlns:a16="http://schemas.microsoft.com/office/drawing/2014/main" id="{24041422-57FF-448B-ABF2-A1225AED628E}"/>
            </a:ext>
          </a:extLst>
        </xdr:cNvPr>
        <xdr:cNvSpPr/>
      </xdr:nvSpPr>
      <xdr:spPr>
        <a:xfrm>
          <a:off x="14325600" y="141098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367" name="【消防施設】&#10;有形固定資産減価償却率該当値テキスト">
          <a:extLst>
            <a:ext uri="{FF2B5EF4-FFF2-40B4-BE49-F238E27FC236}">
              <a16:creationId xmlns:a16="http://schemas.microsoft.com/office/drawing/2014/main" id="{06CEC5D5-E13C-4381-A403-F8220F9E5F67}"/>
            </a:ext>
          </a:extLst>
        </xdr:cNvPr>
        <xdr:cNvSpPr txBox="1"/>
      </xdr:nvSpPr>
      <xdr:spPr>
        <a:xfrm>
          <a:off x="14414500"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23223</xdr:rowOff>
    </xdr:from>
    <xdr:to>
      <xdr:col>81</xdr:col>
      <xdr:colOff>101600</xdr:colOff>
      <xdr:row>84</xdr:row>
      <xdr:rowOff>124823</xdr:rowOff>
    </xdr:to>
    <xdr:sp macro="" textlink="">
      <xdr:nvSpPr>
        <xdr:cNvPr id="368" name="楕円 367">
          <a:extLst>
            <a:ext uri="{FF2B5EF4-FFF2-40B4-BE49-F238E27FC236}">
              <a16:creationId xmlns:a16="http://schemas.microsoft.com/office/drawing/2014/main" id="{4999AB0D-8364-4CC1-8EE6-249FDA31A899}"/>
            </a:ext>
          </a:extLst>
        </xdr:cNvPr>
        <xdr:cNvSpPr/>
      </xdr:nvSpPr>
      <xdr:spPr>
        <a:xfrm>
          <a:off x="13578840" y="141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74023</xdr:rowOff>
    </xdr:from>
    <xdr:to>
      <xdr:col>85</xdr:col>
      <xdr:colOff>127000</xdr:colOff>
      <xdr:row>84</xdr:row>
      <xdr:rowOff>78921</xdr:rowOff>
    </xdr:to>
    <xdr:cxnSp macro="">
      <xdr:nvCxnSpPr>
        <xdr:cNvPr id="369" name="直線コネクタ 368">
          <a:extLst>
            <a:ext uri="{FF2B5EF4-FFF2-40B4-BE49-F238E27FC236}">
              <a16:creationId xmlns:a16="http://schemas.microsoft.com/office/drawing/2014/main" id="{B62206EF-96E8-4C36-9EE0-1EF5F670C3BB}"/>
            </a:ext>
          </a:extLst>
        </xdr:cNvPr>
        <xdr:cNvCxnSpPr/>
      </xdr:nvCxnSpPr>
      <xdr:spPr>
        <a:xfrm>
          <a:off x="13629640" y="14155783"/>
          <a:ext cx="7467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153851</xdr:rowOff>
    </xdr:from>
    <xdr:to>
      <xdr:col>76</xdr:col>
      <xdr:colOff>165100</xdr:colOff>
      <xdr:row>84</xdr:row>
      <xdr:rowOff>84001</xdr:rowOff>
    </xdr:to>
    <xdr:sp macro="" textlink="">
      <xdr:nvSpPr>
        <xdr:cNvPr id="370" name="楕円 369">
          <a:extLst>
            <a:ext uri="{FF2B5EF4-FFF2-40B4-BE49-F238E27FC236}">
              <a16:creationId xmlns:a16="http://schemas.microsoft.com/office/drawing/2014/main" id="{EE41F64F-F263-4A7C-89F0-FAE7F12378B9}"/>
            </a:ext>
          </a:extLst>
        </xdr:cNvPr>
        <xdr:cNvSpPr/>
      </xdr:nvSpPr>
      <xdr:spPr>
        <a:xfrm>
          <a:off x="12804140" y="1406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33201</xdr:rowOff>
    </xdr:from>
    <xdr:to>
      <xdr:col>81</xdr:col>
      <xdr:colOff>50800</xdr:colOff>
      <xdr:row>84</xdr:row>
      <xdr:rowOff>74023</xdr:rowOff>
    </xdr:to>
    <xdr:cxnSp macro="">
      <xdr:nvCxnSpPr>
        <xdr:cNvPr id="371" name="直線コネクタ 370">
          <a:extLst>
            <a:ext uri="{FF2B5EF4-FFF2-40B4-BE49-F238E27FC236}">
              <a16:creationId xmlns:a16="http://schemas.microsoft.com/office/drawing/2014/main" id="{0A2D2983-B1D5-4941-809A-4ED8182D75D0}"/>
            </a:ext>
          </a:extLst>
        </xdr:cNvPr>
        <xdr:cNvCxnSpPr/>
      </xdr:nvCxnSpPr>
      <xdr:spPr>
        <a:xfrm>
          <a:off x="12854940" y="14114961"/>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372" name="楕円 371">
          <a:extLst>
            <a:ext uri="{FF2B5EF4-FFF2-40B4-BE49-F238E27FC236}">
              <a16:creationId xmlns:a16="http://schemas.microsoft.com/office/drawing/2014/main" id="{22853676-BEB9-46C3-BC9C-22DF712D49DD}"/>
            </a:ext>
          </a:extLst>
        </xdr:cNvPr>
        <xdr:cNvSpPr/>
      </xdr:nvSpPr>
      <xdr:spPr>
        <a:xfrm>
          <a:off x="12029440" y="14025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84</xdr:row>
      <xdr:rowOff>33201</xdr:rowOff>
    </xdr:to>
    <xdr:cxnSp macro="">
      <xdr:nvCxnSpPr>
        <xdr:cNvPr id="373" name="直線コネクタ 372">
          <a:extLst>
            <a:ext uri="{FF2B5EF4-FFF2-40B4-BE49-F238E27FC236}">
              <a16:creationId xmlns:a16="http://schemas.microsoft.com/office/drawing/2014/main" id="{F1EC6B99-D521-427D-988D-464E7CA5778F}"/>
            </a:ext>
          </a:extLst>
        </xdr:cNvPr>
        <xdr:cNvCxnSpPr/>
      </xdr:nvCxnSpPr>
      <xdr:spPr>
        <a:xfrm>
          <a:off x="12072620" y="14076318"/>
          <a:ext cx="78232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374" name="楕円 373">
          <a:extLst>
            <a:ext uri="{FF2B5EF4-FFF2-40B4-BE49-F238E27FC236}">
              <a16:creationId xmlns:a16="http://schemas.microsoft.com/office/drawing/2014/main" id="{9E90D66F-7A42-486F-A225-186BC16358A5}"/>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162198</xdr:rowOff>
    </xdr:to>
    <xdr:cxnSp macro="">
      <xdr:nvCxnSpPr>
        <xdr:cNvPr id="375" name="直線コネクタ 374">
          <a:extLst>
            <a:ext uri="{FF2B5EF4-FFF2-40B4-BE49-F238E27FC236}">
              <a16:creationId xmlns:a16="http://schemas.microsoft.com/office/drawing/2014/main" id="{5D878794-1518-4C2D-89FB-F3A8F76E512A}"/>
            </a:ext>
          </a:extLst>
        </xdr:cNvPr>
        <xdr:cNvCxnSpPr/>
      </xdr:nvCxnSpPr>
      <xdr:spPr>
        <a:xfrm>
          <a:off x="11282680" y="14043659"/>
          <a:ext cx="78994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376" name="n_1aveValue【消防施設】&#10;有形固定資産減価償却率">
          <a:extLst>
            <a:ext uri="{FF2B5EF4-FFF2-40B4-BE49-F238E27FC236}">
              <a16:creationId xmlns:a16="http://schemas.microsoft.com/office/drawing/2014/main" id="{7762EC82-C7DF-4A81-B8EC-C94EFF026B19}"/>
            </a:ext>
          </a:extLst>
        </xdr:cNvPr>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377" name="n_2aveValue【消防施設】&#10;有形固定資産減価償却率">
          <a:extLst>
            <a:ext uri="{FF2B5EF4-FFF2-40B4-BE49-F238E27FC236}">
              <a16:creationId xmlns:a16="http://schemas.microsoft.com/office/drawing/2014/main" id="{7A73A724-7FB1-44C4-8650-E8DB4E6E8C7C}"/>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378" name="n_3aveValue【消防施設】&#10;有形固定資産減価償却率">
          <a:extLst>
            <a:ext uri="{FF2B5EF4-FFF2-40B4-BE49-F238E27FC236}">
              <a16:creationId xmlns:a16="http://schemas.microsoft.com/office/drawing/2014/main" id="{8D4DA41D-E53E-4BF3-8C1A-0F0C446DF995}"/>
            </a:ext>
          </a:extLst>
        </xdr:cNvPr>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379" name="n_4aveValue【消防施設】&#10;有形固定資産減価償却率">
          <a:extLst>
            <a:ext uri="{FF2B5EF4-FFF2-40B4-BE49-F238E27FC236}">
              <a16:creationId xmlns:a16="http://schemas.microsoft.com/office/drawing/2014/main" id="{37C407D4-BFFE-4F97-A73B-5EBEC121D05A}"/>
            </a:ext>
          </a:extLst>
        </xdr:cNvPr>
        <xdr:cNvSpPr txBox="1"/>
      </xdr:nvSpPr>
      <xdr:spPr>
        <a:xfrm>
          <a:off x="1110298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115950</xdr:rowOff>
    </xdr:from>
    <xdr:ext cx="405111" cy="259045"/>
    <xdr:sp macro="" textlink="">
      <xdr:nvSpPr>
        <xdr:cNvPr id="380" name="n_1mainValue【消防施設】&#10;有形固定資産減価償却率">
          <a:extLst>
            <a:ext uri="{FF2B5EF4-FFF2-40B4-BE49-F238E27FC236}">
              <a16:creationId xmlns:a16="http://schemas.microsoft.com/office/drawing/2014/main" id="{2CF766BF-CB98-434D-A9EB-7D47A2D6C597}"/>
            </a:ext>
          </a:extLst>
        </xdr:cNvPr>
        <xdr:cNvSpPr txBox="1"/>
      </xdr:nvSpPr>
      <xdr:spPr>
        <a:xfrm>
          <a:off x="13437244" y="1419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75128</xdr:rowOff>
    </xdr:from>
    <xdr:ext cx="405111" cy="259045"/>
    <xdr:sp macro="" textlink="">
      <xdr:nvSpPr>
        <xdr:cNvPr id="381" name="n_2mainValue【消防施設】&#10;有形固定資産減価償却率">
          <a:extLst>
            <a:ext uri="{FF2B5EF4-FFF2-40B4-BE49-F238E27FC236}">
              <a16:creationId xmlns:a16="http://schemas.microsoft.com/office/drawing/2014/main" id="{E4D7197B-02DF-4358-A4CC-E3743BCA3B5C}"/>
            </a:ext>
          </a:extLst>
        </xdr:cNvPr>
        <xdr:cNvSpPr txBox="1"/>
      </xdr:nvSpPr>
      <xdr:spPr>
        <a:xfrm>
          <a:off x="12675244" y="141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382" name="n_3mainValue【消防施設】&#10;有形固定資産減価償却率">
          <a:extLst>
            <a:ext uri="{FF2B5EF4-FFF2-40B4-BE49-F238E27FC236}">
              <a16:creationId xmlns:a16="http://schemas.microsoft.com/office/drawing/2014/main" id="{4BFF21CB-B6B5-4D7D-83BC-E4D042651018}"/>
            </a:ext>
          </a:extLst>
        </xdr:cNvPr>
        <xdr:cNvSpPr txBox="1"/>
      </xdr:nvSpPr>
      <xdr:spPr>
        <a:xfrm>
          <a:off x="11900544" y="141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383" name="n_4mainValue【消防施設】&#10;有形固定資産減価償却率">
          <a:extLst>
            <a:ext uri="{FF2B5EF4-FFF2-40B4-BE49-F238E27FC236}">
              <a16:creationId xmlns:a16="http://schemas.microsoft.com/office/drawing/2014/main" id="{94CFEBBD-6B9F-4287-8170-524F7BA74C74}"/>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a:extLst>
            <a:ext uri="{FF2B5EF4-FFF2-40B4-BE49-F238E27FC236}">
              <a16:creationId xmlns:a16="http://schemas.microsoft.com/office/drawing/2014/main" id="{C01525FD-4975-402B-8966-36CA3F37FCF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a:extLst>
            <a:ext uri="{FF2B5EF4-FFF2-40B4-BE49-F238E27FC236}">
              <a16:creationId xmlns:a16="http://schemas.microsoft.com/office/drawing/2014/main" id="{9373190F-0162-4B50-B44D-0DB601C41C6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a:extLst>
            <a:ext uri="{FF2B5EF4-FFF2-40B4-BE49-F238E27FC236}">
              <a16:creationId xmlns:a16="http://schemas.microsoft.com/office/drawing/2014/main" id="{1CBC6096-86F7-4DD4-A84C-97559F272D0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a:extLst>
            <a:ext uri="{FF2B5EF4-FFF2-40B4-BE49-F238E27FC236}">
              <a16:creationId xmlns:a16="http://schemas.microsoft.com/office/drawing/2014/main" id="{9C2DBE0B-475D-435B-9A70-1E5A27A3E35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a:extLst>
            <a:ext uri="{FF2B5EF4-FFF2-40B4-BE49-F238E27FC236}">
              <a16:creationId xmlns:a16="http://schemas.microsoft.com/office/drawing/2014/main" id="{A7FEC4BF-8B78-4F04-BF74-D23196FCF5F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a:extLst>
            <a:ext uri="{FF2B5EF4-FFF2-40B4-BE49-F238E27FC236}">
              <a16:creationId xmlns:a16="http://schemas.microsoft.com/office/drawing/2014/main" id="{AE43888C-2BCF-4058-85AB-914EE0AF5D2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a:extLst>
            <a:ext uri="{FF2B5EF4-FFF2-40B4-BE49-F238E27FC236}">
              <a16:creationId xmlns:a16="http://schemas.microsoft.com/office/drawing/2014/main" id="{1DF48F81-6B8A-415A-9EA3-873D0957B0A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a:extLst>
            <a:ext uri="{FF2B5EF4-FFF2-40B4-BE49-F238E27FC236}">
              <a16:creationId xmlns:a16="http://schemas.microsoft.com/office/drawing/2014/main" id="{F6721A7A-99EF-405F-B190-0C1F2E8E66F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a:extLst>
            <a:ext uri="{FF2B5EF4-FFF2-40B4-BE49-F238E27FC236}">
              <a16:creationId xmlns:a16="http://schemas.microsoft.com/office/drawing/2014/main" id="{029D7E2E-B400-47B1-83FE-AD2C8AC9E68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a:extLst>
            <a:ext uri="{FF2B5EF4-FFF2-40B4-BE49-F238E27FC236}">
              <a16:creationId xmlns:a16="http://schemas.microsoft.com/office/drawing/2014/main" id="{B0133753-A5D6-4F39-99C5-41664185E5F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4" name="直線コネクタ 393">
          <a:extLst>
            <a:ext uri="{FF2B5EF4-FFF2-40B4-BE49-F238E27FC236}">
              <a16:creationId xmlns:a16="http://schemas.microsoft.com/office/drawing/2014/main" id="{03943014-9667-42E7-A988-99DF46EBAC5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5" name="テキスト ボックス 394">
          <a:extLst>
            <a:ext uri="{FF2B5EF4-FFF2-40B4-BE49-F238E27FC236}">
              <a16:creationId xmlns:a16="http://schemas.microsoft.com/office/drawing/2014/main" id="{D2C88291-0132-48C0-A89B-63DE80A50BF2}"/>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6" name="直線コネクタ 395">
          <a:extLst>
            <a:ext uri="{FF2B5EF4-FFF2-40B4-BE49-F238E27FC236}">
              <a16:creationId xmlns:a16="http://schemas.microsoft.com/office/drawing/2014/main" id="{520AAC7E-48F4-4C7E-B6E2-E1571425DBA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7" name="テキスト ボックス 396">
          <a:extLst>
            <a:ext uri="{FF2B5EF4-FFF2-40B4-BE49-F238E27FC236}">
              <a16:creationId xmlns:a16="http://schemas.microsoft.com/office/drawing/2014/main" id="{DAC230DA-8497-4771-993C-5632D7F1DAB1}"/>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8" name="直線コネクタ 397">
          <a:extLst>
            <a:ext uri="{FF2B5EF4-FFF2-40B4-BE49-F238E27FC236}">
              <a16:creationId xmlns:a16="http://schemas.microsoft.com/office/drawing/2014/main" id="{7E862DC8-C68C-411A-AA1A-CBBD0CAE0FC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9" name="テキスト ボックス 398">
          <a:extLst>
            <a:ext uri="{FF2B5EF4-FFF2-40B4-BE49-F238E27FC236}">
              <a16:creationId xmlns:a16="http://schemas.microsoft.com/office/drawing/2014/main" id="{0C7A6923-78CF-44D3-9A40-445DC6F560D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0" name="直線コネクタ 399">
          <a:extLst>
            <a:ext uri="{FF2B5EF4-FFF2-40B4-BE49-F238E27FC236}">
              <a16:creationId xmlns:a16="http://schemas.microsoft.com/office/drawing/2014/main" id="{E0F3F413-BD6A-4235-B68C-D7153D53BD2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1" name="テキスト ボックス 400">
          <a:extLst>
            <a:ext uri="{FF2B5EF4-FFF2-40B4-BE49-F238E27FC236}">
              <a16:creationId xmlns:a16="http://schemas.microsoft.com/office/drawing/2014/main" id="{1ABE2AE9-26BA-4318-AFAF-5338C153C22B}"/>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2" name="直線コネクタ 401">
          <a:extLst>
            <a:ext uri="{FF2B5EF4-FFF2-40B4-BE49-F238E27FC236}">
              <a16:creationId xmlns:a16="http://schemas.microsoft.com/office/drawing/2014/main" id="{431396DB-AC00-472C-B5D7-F34B74B2DE6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3" name="テキスト ボックス 402">
          <a:extLst>
            <a:ext uri="{FF2B5EF4-FFF2-40B4-BE49-F238E27FC236}">
              <a16:creationId xmlns:a16="http://schemas.microsoft.com/office/drawing/2014/main" id="{4789E3B6-63D7-44A4-84A8-70FB6F76735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4" name="直線コネクタ 403">
          <a:extLst>
            <a:ext uri="{FF2B5EF4-FFF2-40B4-BE49-F238E27FC236}">
              <a16:creationId xmlns:a16="http://schemas.microsoft.com/office/drawing/2014/main" id="{C7CE7FAE-1948-4765-919B-F39F00D0CF67}"/>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5" name="テキスト ボックス 404">
          <a:extLst>
            <a:ext uri="{FF2B5EF4-FFF2-40B4-BE49-F238E27FC236}">
              <a16:creationId xmlns:a16="http://schemas.microsoft.com/office/drawing/2014/main" id="{7B1086F7-0F52-4460-A7D2-A78E3D01CDB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7AEA2E4E-3983-4E18-A094-D23D6683EAF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id="{DBB66A16-E5E1-4F28-AEF4-009EAD7FE30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F96D81F9-74D4-4CA1-AC5F-C41454DBB7C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409" name="直線コネクタ 408">
          <a:extLst>
            <a:ext uri="{FF2B5EF4-FFF2-40B4-BE49-F238E27FC236}">
              <a16:creationId xmlns:a16="http://schemas.microsoft.com/office/drawing/2014/main" id="{CA22B996-9B07-419E-8525-C880A7F76B40}"/>
            </a:ext>
          </a:extLst>
        </xdr:cNvPr>
        <xdr:cNvCxnSpPr/>
      </xdr:nvCxnSpPr>
      <xdr:spPr>
        <a:xfrm flipV="1">
          <a:off x="19509104" y="13117286"/>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10" name="【消防施設】&#10;一人当たり面積最小値テキスト">
          <a:extLst>
            <a:ext uri="{FF2B5EF4-FFF2-40B4-BE49-F238E27FC236}">
              <a16:creationId xmlns:a16="http://schemas.microsoft.com/office/drawing/2014/main" id="{FFF5B75A-2A65-41F6-8791-6AB696B5A1EC}"/>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11" name="直線コネクタ 410">
          <a:extLst>
            <a:ext uri="{FF2B5EF4-FFF2-40B4-BE49-F238E27FC236}">
              <a16:creationId xmlns:a16="http://schemas.microsoft.com/office/drawing/2014/main" id="{38603136-E32F-4C23-8CD1-2B936820EE96}"/>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412" name="【消防施設】&#10;一人当たり面積最大値テキスト">
          <a:extLst>
            <a:ext uri="{FF2B5EF4-FFF2-40B4-BE49-F238E27FC236}">
              <a16:creationId xmlns:a16="http://schemas.microsoft.com/office/drawing/2014/main" id="{3D6424F6-60CB-41D2-8E2D-5069BA274306}"/>
            </a:ext>
          </a:extLst>
        </xdr:cNvPr>
        <xdr:cNvSpPr txBox="1"/>
      </xdr:nvSpPr>
      <xdr:spPr>
        <a:xfrm>
          <a:off x="1954784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413" name="直線コネクタ 412">
          <a:extLst>
            <a:ext uri="{FF2B5EF4-FFF2-40B4-BE49-F238E27FC236}">
              <a16:creationId xmlns:a16="http://schemas.microsoft.com/office/drawing/2014/main" id="{1737F891-8A83-402D-A44F-980E3CE9B840}"/>
            </a:ext>
          </a:extLst>
        </xdr:cNvPr>
        <xdr:cNvCxnSpPr/>
      </xdr:nvCxnSpPr>
      <xdr:spPr>
        <a:xfrm>
          <a:off x="194437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414" name="【消防施設】&#10;一人当たり面積平均値テキスト">
          <a:extLst>
            <a:ext uri="{FF2B5EF4-FFF2-40B4-BE49-F238E27FC236}">
              <a16:creationId xmlns:a16="http://schemas.microsoft.com/office/drawing/2014/main" id="{3646FDB5-5B57-4AC6-8EA6-9C3242C2D7C0}"/>
            </a:ext>
          </a:extLst>
        </xdr:cNvPr>
        <xdr:cNvSpPr txBox="1"/>
      </xdr:nvSpPr>
      <xdr:spPr>
        <a:xfrm>
          <a:off x="19547840" y="1409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415" name="フローチャート: 判断 414">
          <a:extLst>
            <a:ext uri="{FF2B5EF4-FFF2-40B4-BE49-F238E27FC236}">
              <a16:creationId xmlns:a16="http://schemas.microsoft.com/office/drawing/2014/main" id="{4B79D991-32D1-4AFE-8EB7-C93B51B9EC41}"/>
            </a:ext>
          </a:extLst>
        </xdr:cNvPr>
        <xdr:cNvSpPr/>
      </xdr:nvSpPr>
      <xdr:spPr>
        <a:xfrm>
          <a:off x="194589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416" name="フローチャート: 判断 415">
          <a:extLst>
            <a:ext uri="{FF2B5EF4-FFF2-40B4-BE49-F238E27FC236}">
              <a16:creationId xmlns:a16="http://schemas.microsoft.com/office/drawing/2014/main" id="{6849AB11-0554-4EB3-8CEE-29574CB3A620}"/>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417" name="フローチャート: 判断 416">
          <a:extLst>
            <a:ext uri="{FF2B5EF4-FFF2-40B4-BE49-F238E27FC236}">
              <a16:creationId xmlns:a16="http://schemas.microsoft.com/office/drawing/2014/main" id="{C74318FD-82D2-4502-AC2D-3EEA05F80EB8}"/>
            </a:ext>
          </a:extLst>
        </xdr:cNvPr>
        <xdr:cNvSpPr/>
      </xdr:nvSpPr>
      <xdr:spPr>
        <a:xfrm>
          <a:off x="17937480" y="14245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418" name="フローチャート: 判断 417">
          <a:extLst>
            <a:ext uri="{FF2B5EF4-FFF2-40B4-BE49-F238E27FC236}">
              <a16:creationId xmlns:a16="http://schemas.microsoft.com/office/drawing/2014/main" id="{B7D57ABA-F6A7-4AE5-A9BA-C6E8D316194C}"/>
            </a:ext>
          </a:extLst>
        </xdr:cNvPr>
        <xdr:cNvSpPr/>
      </xdr:nvSpPr>
      <xdr:spPr>
        <a:xfrm>
          <a:off x="171627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419" name="フローチャート: 判断 418">
          <a:extLst>
            <a:ext uri="{FF2B5EF4-FFF2-40B4-BE49-F238E27FC236}">
              <a16:creationId xmlns:a16="http://schemas.microsoft.com/office/drawing/2014/main" id="{024CDD3B-B0D3-4E10-92D1-1F3EADC18ABD}"/>
            </a:ext>
          </a:extLst>
        </xdr:cNvPr>
        <xdr:cNvSpPr/>
      </xdr:nvSpPr>
      <xdr:spPr>
        <a:xfrm>
          <a:off x="16388080" y="14300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43F30C30-2670-4713-9278-D5FC37079C8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F866AA65-8625-4E02-A0DC-B415F5BEFBE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DCF426B-3F39-4C92-91B3-4F7E55694D4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466D1DE7-43BD-41A3-8251-6ADFE689153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0717DF6B-5EEA-4BC1-9829-416DAEBFB70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425" name="楕円 424">
          <a:extLst>
            <a:ext uri="{FF2B5EF4-FFF2-40B4-BE49-F238E27FC236}">
              <a16:creationId xmlns:a16="http://schemas.microsoft.com/office/drawing/2014/main" id="{F7382B18-581D-4F18-A774-087B3D88B06E}"/>
            </a:ext>
          </a:extLst>
        </xdr:cNvPr>
        <xdr:cNvSpPr/>
      </xdr:nvSpPr>
      <xdr:spPr>
        <a:xfrm>
          <a:off x="194589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120848</xdr:rowOff>
    </xdr:from>
    <xdr:ext cx="469744" cy="259045"/>
    <xdr:sp macro="" textlink="">
      <xdr:nvSpPr>
        <xdr:cNvPr id="426" name="【消防施設】&#10;一人当たり面積該当値テキスト">
          <a:extLst>
            <a:ext uri="{FF2B5EF4-FFF2-40B4-BE49-F238E27FC236}">
              <a16:creationId xmlns:a16="http://schemas.microsoft.com/office/drawing/2014/main" id="{662D03BA-DD4A-4039-AEDE-FF7AFBAB4A1E}"/>
            </a:ext>
          </a:extLst>
        </xdr:cNvPr>
        <xdr:cNvSpPr txBox="1"/>
      </xdr:nvSpPr>
      <xdr:spPr>
        <a:xfrm>
          <a:off x="19547840"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427" name="楕円 426">
          <a:extLst>
            <a:ext uri="{FF2B5EF4-FFF2-40B4-BE49-F238E27FC236}">
              <a16:creationId xmlns:a16="http://schemas.microsoft.com/office/drawing/2014/main" id="{1B905DEE-2B7F-45B9-B2BB-97A2BB046230}"/>
            </a:ext>
          </a:extLst>
        </xdr:cNvPr>
        <xdr:cNvSpPr/>
      </xdr:nvSpPr>
      <xdr:spPr>
        <a:xfrm>
          <a:off x="18735040" y="1439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22861</xdr:rowOff>
    </xdr:to>
    <xdr:cxnSp macro="">
      <xdr:nvCxnSpPr>
        <xdr:cNvPr id="428" name="直線コネクタ 427">
          <a:extLst>
            <a:ext uri="{FF2B5EF4-FFF2-40B4-BE49-F238E27FC236}">
              <a16:creationId xmlns:a16="http://schemas.microsoft.com/office/drawing/2014/main" id="{AD32D57B-B83A-47FE-8280-64A81AAD20B7}"/>
            </a:ext>
          </a:extLst>
        </xdr:cNvPr>
        <xdr:cNvCxnSpPr/>
      </xdr:nvCxnSpPr>
      <xdr:spPr>
        <a:xfrm flipV="1">
          <a:off x="18778220" y="14438811"/>
          <a:ext cx="7315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146776</xdr:rowOff>
    </xdr:from>
    <xdr:to>
      <xdr:col>107</xdr:col>
      <xdr:colOff>101600</xdr:colOff>
      <xdr:row>86</xdr:row>
      <xdr:rowOff>76926</xdr:rowOff>
    </xdr:to>
    <xdr:sp macro="" textlink="">
      <xdr:nvSpPr>
        <xdr:cNvPr id="429" name="楕円 428">
          <a:extLst>
            <a:ext uri="{FF2B5EF4-FFF2-40B4-BE49-F238E27FC236}">
              <a16:creationId xmlns:a16="http://schemas.microsoft.com/office/drawing/2014/main" id="{9C404460-61F6-4F4F-89AC-7AFEA61E1D63}"/>
            </a:ext>
          </a:extLst>
        </xdr:cNvPr>
        <xdr:cNvSpPr/>
      </xdr:nvSpPr>
      <xdr:spPr>
        <a:xfrm>
          <a:off x="17937480" y="14396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26126</xdr:rowOff>
    </xdr:to>
    <xdr:cxnSp macro="">
      <xdr:nvCxnSpPr>
        <xdr:cNvPr id="430" name="直線コネクタ 429">
          <a:extLst>
            <a:ext uri="{FF2B5EF4-FFF2-40B4-BE49-F238E27FC236}">
              <a16:creationId xmlns:a16="http://schemas.microsoft.com/office/drawing/2014/main" id="{54D9FD14-F5BF-404A-A7A1-AE7444036EA4}"/>
            </a:ext>
          </a:extLst>
        </xdr:cNvPr>
        <xdr:cNvCxnSpPr/>
      </xdr:nvCxnSpPr>
      <xdr:spPr>
        <a:xfrm flipV="1">
          <a:off x="17988280" y="14439901"/>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431" name="楕円 430">
          <a:extLst>
            <a:ext uri="{FF2B5EF4-FFF2-40B4-BE49-F238E27FC236}">
              <a16:creationId xmlns:a16="http://schemas.microsoft.com/office/drawing/2014/main" id="{3A4A60EB-A5D2-495B-963F-90420AE22076}"/>
            </a:ext>
          </a:extLst>
        </xdr:cNvPr>
        <xdr:cNvSpPr/>
      </xdr:nvSpPr>
      <xdr:spPr>
        <a:xfrm>
          <a:off x="17162780" y="1440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26126</xdr:rowOff>
    </xdr:from>
    <xdr:to>
      <xdr:col>107</xdr:col>
      <xdr:colOff>50800</xdr:colOff>
      <xdr:row>86</xdr:row>
      <xdr:rowOff>30480</xdr:rowOff>
    </xdr:to>
    <xdr:cxnSp macro="">
      <xdr:nvCxnSpPr>
        <xdr:cNvPr id="432" name="直線コネクタ 431">
          <a:extLst>
            <a:ext uri="{FF2B5EF4-FFF2-40B4-BE49-F238E27FC236}">
              <a16:creationId xmlns:a16="http://schemas.microsoft.com/office/drawing/2014/main" id="{A863E2DC-8DA3-46A0-8629-81B9D69B115C}"/>
            </a:ext>
          </a:extLst>
        </xdr:cNvPr>
        <xdr:cNvCxnSpPr/>
      </xdr:nvCxnSpPr>
      <xdr:spPr>
        <a:xfrm flipV="1">
          <a:off x="17213580" y="14443166"/>
          <a:ext cx="7747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154395</xdr:rowOff>
    </xdr:from>
    <xdr:to>
      <xdr:col>98</xdr:col>
      <xdr:colOff>38100</xdr:colOff>
      <xdr:row>86</xdr:row>
      <xdr:rowOff>84545</xdr:rowOff>
    </xdr:to>
    <xdr:sp macro="" textlink="">
      <xdr:nvSpPr>
        <xdr:cNvPr id="433" name="楕円 432">
          <a:extLst>
            <a:ext uri="{FF2B5EF4-FFF2-40B4-BE49-F238E27FC236}">
              <a16:creationId xmlns:a16="http://schemas.microsoft.com/office/drawing/2014/main" id="{E82439E0-DC0F-43C7-86E9-4EA36AEFA272}"/>
            </a:ext>
          </a:extLst>
        </xdr:cNvPr>
        <xdr:cNvSpPr/>
      </xdr:nvSpPr>
      <xdr:spPr>
        <a:xfrm>
          <a:off x="16388080" y="14403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33745</xdr:rowOff>
    </xdr:to>
    <xdr:cxnSp macro="">
      <xdr:nvCxnSpPr>
        <xdr:cNvPr id="434" name="直線コネクタ 433">
          <a:extLst>
            <a:ext uri="{FF2B5EF4-FFF2-40B4-BE49-F238E27FC236}">
              <a16:creationId xmlns:a16="http://schemas.microsoft.com/office/drawing/2014/main" id="{96C99025-148D-4ECC-8BE2-CFCAE128A872}"/>
            </a:ext>
          </a:extLst>
        </xdr:cNvPr>
        <xdr:cNvCxnSpPr/>
      </xdr:nvCxnSpPr>
      <xdr:spPr>
        <a:xfrm flipV="1">
          <a:off x="16431260" y="144475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435" name="n_1aveValue【消防施設】&#10;一人当たり面積">
          <a:extLst>
            <a:ext uri="{FF2B5EF4-FFF2-40B4-BE49-F238E27FC236}">
              <a16:creationId xmlns:a16="http://schemas.microsoft.com/office/drawing/2014/main" id="{28D7ADA5-B50B-40CC-980E-7AEB1786F204}"/>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436" name="n_2aveValue【消防施設】&#10;一人当たり面積">
          <a:extLst>
            <a:ext uri="{FF2B5EF4-FFF2-40B4-BE49-F238E27FC236}">
              <a16:creationId xmlns:a16="http://schemas.microsoft.com/office/drawing/2014/main" id="{638A6AC3-2371-41A4-B441-E87490987F4B}"/>
            </a:ext>
          </a:extLst>
        </xdr:cNvPr>
        <xdr:cNvSpPr txBox="1"/>
      </xdr:nvSpPr>
      <xdr:spPr>
        <a:xfrm>
          <a:off x="177762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437" name="n_3aveValue【消防施設】&#10;一人当たり面積">
          <a:extLst>
            <a:ext uri="{FF2B5EF4-FFF2-40B4-BE49-F238E27FC236}">
              <a16:creationId xmlns:a16="http://schemas.microsoft.com/office/drawing/2014/main" id="{A0082A12-E381-4537-BC48-C47373DA8B8C}"/>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438" name="n_4aveValue【消防施設】&#10;一人当たり面積">
          <a:extLst>
            <a:ext uri="{FF2B5EF4-FFF2-40B4-BE49-F238E27FC236}">
              <a16:creationId xmlns:a16="http://schemas.microsoft.com/office/drawing/2014/main" id="{14CF6DDF-E2A8-4799-B030-5907292A393D}"/>
            </a:ext>
          </a:extLst>
        </xdr:cNvPr>
        <xdr:cNvSpPr txBox="1"/>
      </xdr:nvSpPr>
      <xdr:spPr>
        <a:xfrm>
          <a:off x="162268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439" name="n_1mainValue【消防施設】&#10;一人当たり面積">
          <a:extLst>
            <a:ext uri="{FF2B5EF4-FFF2-40B4-BE49-F238E27FC236}">
              <a16:creationId xmlns:a16="http://schemas.microsoft.com/office/drawing/2014/main" id="{B8EF6318-9B93-4E55-BB59-8A2783BE32E4}"/>
            </a:ext>
          </a:extLst>
        </xdr:cNvPr>
        <xdr:cNvSpPr txBox="1"/>
      </xdr:nvSpPr>
      <xdr:spPr>
        <a:xfrm>
          <a:off x="185611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68053</xdr:rowOff>
    </xdr:from>
    <xdr:ext cx="469744" cy="259045"/>
    <xdr:sp macro="" textlink="">
      <xdr:nvSpPr>
        <xdr:cNvPr id="440" name="n_2mainValue【消防施設】&#10;一人当たり面積">
          <a:extLst>
            <a:ext uri="{FF2B5EF4-FFF2-40B4-BE49-F238E27FC236}">
              <a16:creationId xmlns:a16="http://schemas.microsoft.com/office/drawing/2014/main" id="{C1EF0B3F-6856-4AEB-AC9D-476DC820AB5D}"/>
            </a:ext>
          </a:extLst>
        </xdr:cNvPr>
        <xdr:cNvSpPr txBox="1"/>
      </xdr:nvSpPr>
      <xdr:spPr>
        <a:xfrm>
          <a:off x="1777626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441" name="n_3mainValue【消防施設】&#10;一人当たり面積">
          <a:extLst>
            <a:ext uri="{FF2B5EF4-FFF2-40B4-BE49-F238E27FC236}">
              <a16:creationId xmlns:a16="http://schemas.microsoft.com/office/drawing/2014/main" id="{9F03BA00-6027-4491-914E-97E0B70547E5}"/>
            </a:ext>
          </a:extLst>
        </xdr:cNvPr>
        <xdr:cNvSpPr txBox="1"/>
      </xdr:nvSpPr>
      <xdr:spPr>
        <a:xfrm>
          <a:off x="1700156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75672</xdr:rowOff>
    </xdr:from>
    <xdr:ext cx="469744" cy="259045"/>
    <xdr:sp macro="" textlink="">
      <xdr:nvSpPr>
        <xdr:cNvPr id="442" name="n_4mainValue【消防施設】&#10;一人当たり面積">
          <a:extLst>
            <a:ext uri="{FF2B5EF4-FFF2-40B4-BE49-F238E27FC236}">
              <a16:creationId xmlns:a16="http://schemas.microsoft.com/office/drawing/2014/main" id="{C4CEC948-C5A2-4E31-8A99-2A135C21059A}"/>
            </a:ext>
          </a:extLst>
        </xdr:cNvPr>
        <xdr:cNvSpPr txBox="1"/>
      </xdr:nvSpPr>
      <xdr:spPr>
        <a:xfrm>
          <a:off x="16226867" y="1449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F9803225-3CBC-4C19-814B-8D2EC6FE0C1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A80853D1-8FDC-412B-A5CD-EED7790E66B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E26C8014-9F22-4F86-9D39-89FCE29E844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9EBE4666-0544-4A88-8A67-FFE25AE0A2C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381FC667-E496-4633-A81F-2CB54887A93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2246385C-CC64-4E4B-9D39-9FAE90E5483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7D5F3143-9083-4A03-BDDF-B634EBAFAA7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EF02E623-EB9C-4922-AD25-58C83FAF7C8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806BF641-1C46-4B26-9336-AA7EC93A4FD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EBC8AAF7-9AB9-431D-A7E0-5AE91551F71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AEF4BC18-1BAB-4FEA-8241-44F4149463B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0A751DDA-1B9A-4F76-91FC-3EB352B484A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369C7A11-6E02-45D9-8BA5-BD6DF5E6FE6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B9B24161-3EA2-4B36-AEA8-F8466FBD6CF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5073A1DF-9119-4864-A0CB-CE562A2C2BD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24CC8743-4F61-45B4-8F30-4EA9E7BB326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20550D9A-2DFD-4089-BF3F-D498C859E96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DDE3A1A9-DC00-4194-B5A8-C9D8B101FED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BE6E8D90-47BC-4F8C-A6C5-B6F000540DC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45F94896-0044-44B4-A304-54FE7A11DE4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4BDC9909-62C0-4C91-BA42-FC2C8E27837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33E476F2-0C62-4926-815A-DB9172C1EB2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35FE3B13-782D-4AEA-B7C4-A5F108C5077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1240EB88-6815-411A-8BFC-D0987F9C482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CF3A4E09-434A-40C2-896F-DDBCDADD11B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C8648F3A-5F78-4BEA-B134-564D424F3D7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0086E6BA-A465-4307-900F-6E408B04122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F395FD8B-AE16-4698-9E1C-F4B9BF2F960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71" name="【庁舎】&#10;有形固定資産減価償却率最大値テキスト">
          <a:extLst>
            <a:ext uri="{FF2B5EF4-FFF2-40B4-BE49-F238E27FC236}">
              <a16:creationId xmlns:a16="http://schemas.microsoft.com/office/drawing/2014/main" id="{C4C33ADD-1A8F-4BE7-BB2B-5B5ED143E3DF}"/>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72" name="直線コネクタ 471">
          <a:extLst>
            <a:ext uri="{FF2B5EF4-FFF2-40B4-BE49-F238E27FC236}">
              <a16:creationId xmlns:a16="http://schemas.microsoft.com/office/drawing/2014/main" id="{F8310E53-147C-4510-8BD6-ED7B8A3C1374}"/>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473" name="【庁舎】&#10;有形固定資産減価償却率平均値テキスト">
          <a:extLst>
            <a:ext uri="{FF2B5EF4-FFF2-40B4-BE49-F238E27FC236}">
              <a16:creationId xmlns:a16="http://schemas.microsoft.com/office/drawing/2014/main" id="{9DB0CE27-6998-463F-8E25-13D32617076F}"/>
            </a:ext>
          </a:extLst>
        </xdr:cNvPr>
        <xdr:cNvSpPr txBox="1"/>
      </xdr:nvSpPr>
      <xdr:spPr>
        <a:xfrm>
          <a:off x="14414500" y="1729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474" name="フローチャート: 判断 473">
          <a:extLst>
            <a:ext uri="{FF2B5EF4-FFF2-40B4-BE49-F238E27FC236}">
              <a16:creationId xmlns:a16="http://schemas.microsoft.com/office/drawing/2014/main" id="{F9DAB545-C021-4DC5-B5D9-DEB305F89F90}"/>
            </a:ext>
          </a:extLst>
        </xdr:cNvPr>
        <xdr:cNvSpPr/>
      </xdr:nvSpPr>
      <xdr:spPr>
        <a:xfrm>
          <a:off x="1432560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475" name="フローチャート: 判断 474">
          <a:extLst>
            <a:ext uri="{FF2B5EF4-FFF2-40B4-BE49-F238E27FC236}">
              <a16:creationId xmlns:a16="http://schemas.microsoft.com/office/drawing/2014/main" id="{B8532E14-9C84-4ACE-819F-2A0BAF3386ED}"/>
            </a:ext>
          </a:extLst>
        </xdr:cNvPr>
        <xdr:cNvSpPr/>
      </xdr:nvSpPr>
      <xdr:spPr>
        <a:xfrm>
          <a:off x="13578840" y="17431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476" name="フローチャート: 判断 475">
          <a:extLst>
            <a:ext uri="{FF2B5EF4-FFF2-40B4-BE49-F238E27FC236}">
              <a16:creationId xmlns:a16="http://schemas.microsoft.com/office/drawing/2014/main" id="{72049773-C7AA-44A3-98F3-4A158ECD9D50}"/>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477" name="フローチャート: 判断 476">
          <a:extLst>
            <a:ext uri="{FF2B5EF4-FFF2-40B4-BE49-F238E27FC236}">
              <a16:creationId xmlns:a16="http://schemas.microsoft.com/office/drawing/2014/main" id="{A87E3426-E9F2-4B72-A44E-834228772E13}"/>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478" name="フローチャート: 判断 477">
          <a:extLst>
            <a:ext uri="{FF2B5EF4-FFF2-40B4-BE49-F238E27FC236}">
              <a16:creationId xmlns:a16="http://schemas.microsoft.com/office/drawing/2014/main" id="{7B2954EE-7576-4DC0-960B-F099B0E74DCB}"/>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BDD7CD6-4C31-4487-A592-235C3FD07ED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9F97853-19B8-40B1-976D-569C6020A8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75F4051-00D8-45B1-A2FE-C7E155475A9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C047CB86-3F75-4B3E-ADF2-71A542048ED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E7A52A4F-AF19-4CB4-B587-A6881878F4A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116839</xdr:rowOff>
    </xdr:from>
    <xdr:to>
      <xdr:col>85</xdr:col>
      <xdr:colOff>177800</xdr:colOff>
      <xdr:row>109</xdr:row>
      <xdr:rowOff>46989</xdr:rowOff>
    </xdr:to>
    <xdr:sp macro="" textlink="">
      <xdr:nvSpPr>
        <xdr:cNvPr id="484" name="楕円 483">
          <a:extLst>
            <a:ext uri="{FF2B5EF4-FFF2-40B4-BE49-F238E27FC236}">
              <a16:creationId xmlns:a16="http://schemas.microsoft.com/office/drawing/2014/main" id="{B6C438E3-D72D-4AE1-86B4-AAB6DE04CE35}"/>
            </a:ext>
          </a:extLst>
        </xdr:cNvPr>
        <xdr:cNvSpPr/>
      </xdr:nvSpPr>
      <xdr:spPr>
        <a:xfrm>
          <a:off x="14325600" y="182219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31766</xdr:rowOff>
    </xdr:from>
    <xdr:ext cx="405111" cy="259045"/>
    <xdr:sp macro="" textlink="">
      <xdr:nvSpPr>
        <xdr:cNvPr id="485" name="【庁舎】&#10;有形固定資産減価償却率該当値テキスト">
          <a:extLst>
            <a:ext uri="{FF2B5EF4-FFF2-40B4-BE49-F238E27FC236}">
              <a16:creationId xmlns:a16="http://schemas.microsoft.com/office/drawing/2014/main" id="{F9892709-EA4A-4A3A-8CAF-F427C986C62C}"/>
            </a:ext>
          </a:extLst>
        </xdr:cNvPr>
        <xdr:cNvSpPr txBox="1"/>
      </xdr:nvSpPr>
      <xdr:spPr>
        <a:xfrm>
          <a:off x="14414500" y="1813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113574</xdr:rowOff>
    </xdr:from>
    <xdr:to>
      <xdr:col>81</xdr:col>
      <xdr:colOff>101600</xdr:colOff>
      <xdr:row>109</xdr:row>
      <xdr:rowOff>43724</xdr:rowOff>
    </xdr:to>
    <xdr:sp macro="" textlink="">
      <xdr:nvSpPr>
        <xdr:cNvPr id="486" name="楕円 485">
          <a:extLst>
            <a:ext uri="{FF2B5EF4-FFF2-40B4-BE49-F238E27FC236}">
              <a16:creationId xmlns:a16="http://schemas.microsoft.com/office/drawing/2014/main" id="{9E04F109-DBBD-4AC1-B95A-23113FDF8967}"/>
            </a:ext>
          </a:extLst>
        </xdr:cNvPr>
        <xdr:cNvSpPr/>
      </xdr:nvSpPr>
      <xdr:spPr>
        <a:xfrm>
          <a:off x="1357884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108</xdr:row>
      <xdr:rowOff>167639</xdr:rowOff>
    </xdr:to>
    <xdr:cxnSp macro="">
      <xdr:nvCxnSpPr>
        <xdr:cNvPr id="487" name="直線コネクタ 486">
          <a:extLst>
            <a:ext uri="{FF2B5EF4-FFF2-40B4-BE49-F238E27FC236}">
              <a16:creationId xmlns:a16="http://schemas.microsoft.com/office/drawing/2014/main" id="{D78BE068-7787-4593-ACE4-93ED3086CDD2}"/>
            </a:ext>
          </a:extLst>
        </xdr:cNvPr>
        <xdr:cNvCxnSpPr/>
      </xdr:nvCxnSpPr>
      <xdr:spPr>
        <a:xfrm>
          <a:off x="13629640" y="18269494"/>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111942</xdr:rowOff>
    </xdr:from>
    <xdr:to>
      <xdr:col>76</xdr:col>
      <xdr:colOff>165100</xdr:colOff>
      <xdr:row>109</xdr:row>
      <xdr:rowOff>42092</xdr:rowOff>
    </xdr:to>
    <xdr:sp macro="" textlink="">
      <xdr:nvSpPr>
        <xdr:cNvPr id="488" name="楕円 487">
          <a:extLst>
            <a:ext uri="{FF2B5EF4-FFF2-40B4-BE49-F238E27FC236}">
              <a16:creationId xmlns:a16="http://schemas.microsoft.com/office/drawing/2014/main" id="{914F5A76-0A7A-4072-938F-40983135C8DE}"/>
            </a:ext>
          </a:extLst>
        </xdr:cNvPr>
        <xdr:cNvSpPr/>
      </xdr:nvSpPr>
      <xdr:spPr>
        <a:xfrm>
          <a:off x="12804140" y="18217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162742</xdr:rowOff>
    </xdr:from>
    <xdr:to>
      <xdr:col>81</xdr:col>
      <xdr:colOff>50800</xdr:colOff>
      <xdr:row>108</xdr:row>
      <xdr:rowOff>164374</xdr:rowOff>
    </xdr:to>
    <xdr:cxnSp macro="">
      <xdr:nvCxnSpPr>
        <xdr:cNvPr id="489" name="直線コネクタ 488">
          <a:extLst>
            <a:ext uri="{FF2B5EF4-FFF2-40B4-BE49-F238E27FC236}">
              <a16:creationId xmlns:a16="http://schemas.microsoft.com/office/drawing/2014/main" id="{E4F7255C-E5D6-4D20-8235-EE6F5F452FE2}"/>
            </a:ext>
          </a:extLst>
        </xdr:cNvPr>
        <xdr:cNvCxnSpPr/>
      </xdr:nvCxnSpPr>
      <xdr:spPr>
        <a:xfrm>
          <a:off x="12854940" y="1826786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118473</xdr:rowOff>
    </xdr:from>
    <xdr:to>
      <xdr:col>72</xdr:col>
      <xdr:colOff>38100</xdr:colOff>
      <xdr:row>109</xdr:row>
      <xdr:rowOff>48623</xdr:rowOff>
    </xdr:to>
    <xdr:sp macro="" textlink="">
      <xdr:nvSpPr>
        <xdr:cNvPr id="490" name="楕円 489">
          <a:extLst>
            <a:ext uri="{FF2B5EF4-FFF2-40B4-BE49-F238E27FC236}">
              <a16:creationId xmlns:a16="http://schemas.microsoft.com/office/drawing/2014/main" id="{6529F833-ADA7-40AB-8F1C-7B1FEE66FE12}"/>
            </a:ext>
          </a:extLst>
        </xdr:cNvPr>
        <xdr:cNvSpPr/>
      </xdr:nvSpPr>
      <xdr:spPr>
        <a:xfrm>
          <a:off x="12029440" y="18223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162742</xdr:rowOff>
    </xdr:from>
    <xdr:to>
      <xdr:col>76</xdr:col>
      <xdr:colOff>114300</xdr:colOff>
      <xdr:row>108</xdr:row>
      <xdr:rowOff>169273</xdr:rowOff>
    </xdr:to>
    <xdr:cxnSp macro="">
      <xdr:nvCxnSpPr>
        <xdr:cNvPr id="491" name="直線コネクタ 490">
          <a:extLst>
            <a:ext uri="{FF2B5EF4-FFF2-40B4-BE49-F238E27FC236}">
              <a16:creationId xmlns:a16="http://schemas.microsoft.com/office/drawing/2014/main" id="{55F64806-9343-41DB-9897-D587F9D3E6D2}"/>
            </a:ext>
          </a:extLst>
        </xdr:cNvPr>
        <xdr:cNvCxnSpPr/>
      </xdr:nvCxnSpPr>
      <xdr:spPr>
        <a:xfrm flipV="1">
          <a:off x="12072620" y="18267862"/>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74386</xdr:rowOff>
    </xdr:from>
    <xdr:to>
      <xdr:col>67</xdr:col>
      <xdr:colOff>101600</xdr:colOff>
      <xdr:row>109</xdr:row>
      <xdr:rowOff>4536</xdr:rowOff>
    </xdr:to>
    <xdr:sp macro="" textlink="">
      <xdr:nvSpPr>
        <xdr:cNvPr id="492" name="楕円 491">
          <a:extLst>
            <a:ext uri="{FF2B5EF4-FFF2-40B4-BE49-F238E27FC236}">
              <a16:creationId xmlns:a16="http://schemas.microsoft.com/office/drawing/2014/main" id="{3890A087-BEDA-4C39-9114-9BB027910179}"/>
            </a:ext>
          </a:extLst>
        </xdr:cNvPr>
        <xdr:cNvSpPr/>
      </xdr:nvSpPr>
      <xdr:spPr>
        <a:xfrm>
          <a:off x="11231880" y="18179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125186</xdr:rowOff>
    </xdr:from>
    <xdr:to>
      <xdr:col>71</xdr:col>
      <xdr:colOff>177800</xdr:colOff>
      <xdr:row>108</xdr:row>
      <xdr:rowOff>169273</xdr:rowOff>
    </xdr:to>
    <xdr:cxnSp macro="">
      <xdr:nvCxnSpPr>
        <xdr:cNvPr id="493" name="直線コネクタ 492">
          <a:extLst>
            <a:ext uri="{FF2B5EF4-FFF2-40B4-BE49-F238E27FC236}">
              <a16:creationId xmlns:a16="http://schemas.microsoft.com/office/drawing/2014/main" id="{7FB89803-4384-4C4C-979D-C7F3662F713C}"/>
            </a:ext>
          </a:extLst>
        </xdr:cNvPr>
        <xdr:cNvCxnSpPr/>
      </xdr:nvCxnSpPr>
      <xdr:spPr>
        <a:xfrm>
          <a:off x="11282680" y="1823030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494" name="n_1aveValue【庁舎】&#10;有形固定資産減価償却率">
          <a:extLst>
            <a:ext uri="{FF2B5EF4-FFF2-40B4-BE49-F238E27FC236}">
              <a16:creationId xmlns:a16="http://schemas.microsoft.com/office/drawing/2014/main" id="{C8B84E0C-6B44-422F-BCE2-F478315C6529}"/>
            </a:ext>
          </a:extLst>
        </xdr:cNvPr>
        <xdr:cNvSpPr txBox="1"/>
      </xdr:nvSpPr>
      <xdr:spPr>
        <a:xfrm>
          <a:off x="134372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495" name="n_2aveValue【庁舎】&#10;有形固定資産減価償却率">
          <a:extLst>
            <a:ext uri="{FF2B5EF4-FFF2-40B4-BE49-F238E27FC236}">
              <a16:creationId xmlns:a16="http://schemas.microsoft.com/office/drawing/2014/main" id="{861ADE19-C6FE-4211-B2A2-A59CF0726320}"/>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496" name="n_3aveValue【庁舎】&#10;有形固定資産減価償却率">
          <a:extLst>
            <a:ext uri="{FF2B5EF4-FFF2-40B4-BE49-F238E27FC236}">
              <a16:creationId xmlns:a16="http://schemas.microsoft.com/office/drawing/2014/main" id="{754FE462-84D0-410F-BF91-829BD9138D0F}"/>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497" name="n_4aveValue【庁舎】&#10;有形固定資産減価償却率">
          <a:extLst>
            <a:ext uri="{FF2B5EF4-FFF2-40B4-BE49-F238E27FC236}">
              <a16:creationId xmlns:a16="http://schemas.microsoft.com/office/drawing/2014/main" id="{4E6BFE66-C9AC-49C7-A965-9EED877BA560}"/>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34851</xdr:rowOff>
    </xdr:from>
    <xdr:ext cx="405111" cy="259045"/>
    <xdr:sp macro="" textlink="">
      <xdr:nvSpPr>
        <xdr:cNvPr id="498" name="n_1mainValue【庁舎】&#10;有形固定資産減価償却率">
          <a:extLst>
            <a:ext uri="{FF2B5EF4-FFF2-40B4-BE49-F238E27FC236}">
              <a16:creationId xmlns:a16="http://schemas.microsoft.com/office/drawing/2014/main" id="{068BAA5A-6082-476F-8CA0-23F83DAF0C07}"/>
            </a:ext>
          </a:extLst>
        </xdr:cNvPr>
        <xdr:cNvSpPr txBox="1"/>
      </xdr:nvSpPr>
      <xdr:spPr>
        <a:xfrm>
          <a:off x="13437244" y="1830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33219</xdr:rowOff>
    </xdr:from>
    <xdr:ext cx="405111" cy="259045"/>
    <xdr:sp macro="" textlink="">
      <xdr:nvSpPr>
        <xdr:cNvPr id="499" name="n_2mainValue【庁舎】&#10;有形固定資産減価償却率">
          <a:extLst>
            <a:ext uri="{FF2B5EF4-FFF2-40B4-BE49-F238E27FC236}">
              <a16:creationId xmlns:a16="http://schemas.microsoft.com/office/drawing/2014/main" id="{83D792D1-F8A7-4876-9E7C-AE84F05932C4}"/>
            </a:ext>
          </a:extLst>
        </xdr:cNvPr>
        <xdr:cNvSpPr txBox="1"/>
      </xdr:nvSpPr>
      <xdr:spPr>
        <a:xfrm>
          <a:off x="12675244" y="1830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39750</xdr:rowOff>
    </xdr:from>
    <xdr:ext cx="405111" cy="259045"/>
    <xdr:sp macro="" textlink="">
      <xdr:nvSpPr>
        <xdr:cNvPr id="500" name="n_3mainValue【庁舎】&#10;有形固定資産減価償却率">
          <a:extLst>
            <a:ext uri="{FF2B5EF4-FFF2-40B4-BE49-F238E27FC236}">
              <a16:creationId xmlns:a16="http://schemas.microsoft.com/office/drawing/2014/main" id="{D6DAAECD-D3FB-4578-92DC-6768AE9B06A5}"/>
            </a:ext>
          </a:extLst>
        </xdr:cNvPr>
        <xdr:cNvSpPr txBox="1"/>
      </xdr:nvSpPr>
      <xdr:spPr>
        <a:xfrm>
          <a:off x="11900544" y="1831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167113</xdr:rowOff>
    </xdr:from>
    <xdr:ext cx="405111" cy="259045"/>
    <xdr:sp macro="" textlink="">
      <xdr:nvSpPr>
        <xdr:cNvPr id="501" name="n_4mainValue【庁舎】&#10;有形固定資産減価償却率">
          <a:extLst>
            <a:ext uri="{FF2B5EF4-FFF2-40B4-BE49-F238E27FC236}">
              <a16:creationId xmlns:a16="http://schemas.microsoft.com/office/drawing/2014/main" id="{1B605AFA-2622-443C-B514-F9689F7617FA}"/>
            </a:ext>
          </a:extLst>
        </xdr:cNvPr>
        <xdr:cNvSpPr txBox="1"/>
      </xdr:nvSpPr>
      <xdr:spPr>
        <a:xfrm>
          <a:off x="1110298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ED816EF0-ED40-461E-B4C5-2832016F6F2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097AE58F-BBD7-47E0-85FB-AC932737CE7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C86701AC-BE2E-427A-B2DA-5C53DFFCCA6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62CDB30D-1C61-403D-A74E-5C12A7822E8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17F4205D-1CEB-4870-91ED-7E13716240B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75FABDB1-892C-4311-B3DF-187B5342A4E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4AA2E6FB-96C5-4792-BC1B-B464EF17B52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5FA57814-C53A-4D13-A778-3C9F26654E4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41C8C835-F62A-4412-AD17-2F4533C129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761197C7-BC93-4589-BB79-69B5EB0B173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2" name="直線コネクタ 511">
          <a:extLst>
            <a:ext uri="{FF2B5EF4-FFF2-40B4-BE49-F238E27FC236}">
              <a16:creationId xmlns:a16="http://schemas.microsoft.com/office/drawing/2014/main" id="{A71960C8-6A39-4C50-AC48-8F270F5C3D8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3" name="テキスト ボックス 512">
          <a:extLst>
            <a:ext uri="{FF2B5EF4-FFF2-40B4-BE49-F238E27FC236}">
              <a16:creationId xmlns:a16="http://schemas.microsoft.com/office/drawing/2014/main" id="{C954C71E-53B9-4285-BA7C-3984F12A155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4" name="直線コネクタ 513">
          <a:extLst>
            <a:ext uri="{FF2B5EF4-FFF2-40B4-BE49-F238E27FC236}">
              <a16:creationId xmlns:a16="http://schemas.microsoft.com/office/drawing/2014/main" id="{A827C25F-EBA3-4463-8A75-76C4DABAA33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5" name="テキスト ボックス 514">
          <a:extLst>
            <a:ext uri="{FF2B5EF4-FFF2-40B4-BE49-F238E27FC236}">
              <a16:creationId xmlns:a16="http://schemas.microsoft.com/office/drawing/2014/main" id="{D42C94DF-DA08-4D00-826E-36DF7AF071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6" name="直線コネクタ 515">
          <a:extLst>
            <a:ext uri="{FF2B5EF4-FFF2-40B4-BE49-F238E27FC236}">
              <a16:creationId xmlns:a16="http://schemas.microsoft.com/office/drawing/2014/main" id="{2A2105EA-BDCF-45CE-BA73-1EFA5F8DAA4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7" name="テキスト ボックス 516">
          <a:extLst>
            <a:ext uri="{FF2B5EF4-FFF2-40B4-BE49-F238E27FC236}">
              <a16:creationId xmlns:a16="http://schemas.microsoft.com/office/drawing/2014/main" id="{1213D058-C00B-4491-B1C4-67D52B7C45A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8" name="直線コネクタ 517">
          <a:extLst>
            <a:ext uri="{FF2B5EF4-FFF2-40B4-BE49-F238E27FC236}">
              <a16:creationId xmlns:a16="http://schemas.microsoft.com/office/drawing/2014/main" id="{933191D6-362E-41B1-91D0-135E9AB8BB7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9" name="テキスト ボックス 518">
          <a:extLst>
            <a:ext uri="{FF2B5EF4-FFF2-40B4-BE49-F238E27FC236}">
              <a16:creationId xmlns:a16="http://schemas.microsoft.com/office/drawing/2014/main" id="{31069D83-0F4F-440A-8778-D19E91EDB15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D5B62FDF-DC8B-44D0-9BE3-36328EA73F6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ABF69773-BC64-42F2-9831-5EEAEEB159C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3322F196-18AF-40CB-9501-298A34B6262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523" name="直線コネクタ 522">
          <a:extLst>
            <a:ext uri="{FF2B5EF4-FFF2-40B4-BE49-F238E27FC236}">
              <a16:creationId xmlns:a16="http://schemas.microsoft.com/office/drawing/2014/main" id="{448F0A5E-C0DC-46E0-9592-F7016D857643}"/>
            </a:ext>
          </a:extLst>
        </xdr:cNvPr>
        <xdr:cNvCxnSpPr/>
      </xdr:nvCxnSpPr>
      <xdr:spPr>
        <a:xfrm flipV="1">
          <a:off x="19509104" y="16960291"/>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524" name="【庁舎】&#10;一人当たり面積最小値テキスト">
          <a:extLst>
            <a:ext uri="{FF2B5EF4-FFF2-40B4-BE49-F238E27FC236}">
              <a16:creationId xmlns:a16="http://schemas.microsoft.com/office/drawing/2014/main" id="{71D92316-172C-4A18-9159-FAABC7453113}"/>
            </a:ext>
          </a:extLst>
        </xdr:cNvPr>
        <xdr:cNvSpPr txBox="1"/>
      </xdr:nvSpPr>
      <xdr:spPr>
        <a:xfrm>
          <a:off x="19547840" y="180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525" name="直線コネクタ 524">
          <a:extLst>
            <a:ext uri="{FF2B5EF4-FFF2-40B4-BE49-F238E27FC236}">
              <a16:creationId xmlns:a16="http://schemas.microsoft.com/office/drawing/2014/main" id="{39CC63BE-2CFE-4D93-9854-C66F708E7D5D}"/>
            </a:ext>
          </a:extLst>
        </xdr:cNvPr>
        <xdr:cNvCxnSpPr/>
      </xdr:nvCxnSpPr>
      <xdr:spPr>
        <a:xfrm>
          <a:off x="19443700" y="18087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526" name="【庁舎】&#10;一人当たり面積最大値テキスト">
          <a:extLst>
            <a:ext uri="{FF2B5EF4-FFF2-40B4-BE49-F238E27FC236}">
              <a16:creationId xmlns:a16="http://schemas.microsoft.com/office/drawing/2014/main" id="{231243E6-064C-48BC-9554-D3F9FE5041CF}"/>
            </a:ext>
          </a:extLst>
        </xdr:cNvPr>
        <xdr:cNvSpPr txBox="1"/>
      </xdr:nvSpPr>
      <xdr:spPr>
        <a:xfrm>
          <a:off x="19547840" y="16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527" name="直線コネクタ 526">
          <a:extLst>
            <a:ext uri="{FF2B5EF4-FFF2-40B4-BE49-F238E27FC236}">
              <a16:creationId xmlns:a16="http://schemas.microsoft.com/office/drawing/2014/main" id="{0294D8C4-FF42-4380-9BE8-CEC12F4222E3}"/>
            </a:ext>
          </a:extLst>
        </xdr:cNvPr>
        <xdr:cNvCxnSpPr/>
      </xdr:nvCxnSpPr>
      <xdr:spPr>
        <a:xfrm>
          <a:off x="19443700" y="1696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528" name="【庁舎】&#10;一人当たり面積平均値テキスト">
          <a:extLst>
            <a:ext uri="{FF2B5EF4-FFF2-40B4-BE49-F238E27FC236}">
              <a16:creationId xmlns:a16="http://schemas.microsoft.com/office/drawing/2014/main" id="{2E75EACE-3815-4B09-9779-E56A0A1939A9}"/>
            </a:ext>
          </a:extLst>
        </xdr:cNvPr>
        <xdr:cNvSpPr txBox="1"/>
      </xdr:nvSpPr>
      <xdr:spPr>
        <a:xfrm>
          <a:off x="19547840" y="17645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529" name="フローチャート: 判断 528">
          <a:extLst>
            <a:ext uri="{FF2B5EF4-FFF2-40B4-BE49-F238E27FC236}">
              <a16:creationId xmlns:a16="http://schemas.microsoft.com/office/drawing/2014/main" id="{0B31C10C-BBCB-4011-9A8C-EA7823B1BA5A}"/>
            </a:ext>
          </a:extLst>
        </xdr:cNvPr>
        <xdr:cNvSpPr/>
      </xdr:nvSpPr>
      <xdr:spPr>
        <a:xfrm>
          <a:off x="1945894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530" name="フローチャート: 判断 529">
          <a:extLst>
            <a:ext uri="{FF2B5EF4-FFF2-40B4-BE49-F238E27FC236}">
              <a16:creationId xmlns:a16="http://schemas.microsoft.com/office/drawing/2014/main" id="{85D9DEBD-794E-4642-AA5D-0D45FA55D554}"/>
            </a:ext>
          </a:extLst>
        </xdr:cNvPr>
        <xdr:cNvSpPr/>
      </xdr:nvSpPr>
      <xdr:spPr>
        <a:xfrm>
          <a:off x="1873504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531" name="フローチャート: 判断 530">
          <a:extLst>
            <a:ext uri="{FF2B5EF4-FFF2-40B4-BE49-F238E27FC236}">
              <a16:creationId xmlns:a16="http://schemas.microsoft.com/office/drawing/2014/main" id="{95864EBE-15C8-4ED8-A874-04A396E2C93C}"/>
            </a:ext>
          </a:extLst>
        </xdr:cNvPr>
        <xdr:cNvSpPr/>
      </xdr:nvSpPr>
      <xdr:spPr>
        <a:xfrm>
          <a:off x="17937480" y="178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532" name="フローチャート: 判断 531">
          <a:extLst>
            <a:ext uri="{FF2B5EF4-FFF2-40B4-BE49-F238E27FC236}">
              <a16:creationId xmlns:a16="http://schemas.microsoft.com/office/drawing/2014/main" id="{F28335CF-E44C-421D-A0FF-70623D59AA78}"/>
            </a:ext>
          </a:extLst>
        </xdr:cNvPr>
        <xdr:cNvSpPr/>
      </xdr:nvSpPr>
      <xdr:spPr>
        <a:xfrm>
          <a:off x="171627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533" name="フローチャート: 判断 532">
          <a:extLst>
            <a:ext uri="{FF2B5EF4-FFF2-40B4-BE49-F238E27FC236}">
              <a16:creationId xmlns:a16="http://schemas.microsoft.com/office/drawing/2014/main" id="{5E65C111-8AF0-41DF-90DF-958D2E21330D}"/>
            </a:ext>
          </a:extLst>
        </xdr:cNvPr>
        <xdr:cNvSpPr/>
      </xdr:nvSpPr>
      <xdr:spPr>
        <a:xfrm>
          <a:off x="16388080" y="178185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88BA604C-9152-43BE-B05E-1D27ED4C971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62B69EBD-56A0-4D45-9E80-B4DB9346EA3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4B53A5F9-4A55-4971-BF80-FEED9E6EEE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C811C46B-D16F-40FE-B701-E6340D61B0C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3C204CC1-033A-4D0F-B442-0FC45931086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37745</xdr:rowOff>
    </xdr:from>
    <xdr:to>
      <xdr:col>116</xdr:col>
      <xdr:colOff>114300</xdr:colOff>
      <xdr:row>107</xdr:row>
      <xdr:rowOff>139345</xdr:rowOff>
    </xdr:to>
    <xdr:sp macro="" textlink="">
      <xdr:nvSpPr>
        <xdr:cNvPr id="539" name="楕円 538">
          <a:extLst>
            <a:ext uri="{FF2B5EF4-FFF2-40B4-BE49-F238E27FC236}">
              <a16:creationId xmlns:a16="http://schemas.microsoft.com/office/drawing/2014/main" id="{9F169DF8-A46A-4332-A33F-0F362F866570}"/>
            </a:ext>
          </a:extLst>
        </xdr:cNvPr>
        <xdr:cNvSpPr/>
      </xdr:nvSpPr>
      <xdr:spPr>
        <a:xfrm>
          <a:off x="19458940" y="179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124122</xdr:rowOff>
    </xdr:from>
    <xdr:ext cx="469744" cy="259045"/>
    <xdr:sp macro="" textlink="">
      <xdr:nvSpPr>
        <xdr:cNvPr id="540" name="【庁舎】&#10;一人当たり面積該当値テキスト">
          <a:extLst>
            <a:ext uri="{FF2B5EF4-FFF2-40B4-BE49-F238E27FC236}">
              <a16:creationId xmlns:a16="http://schemas.microsoft.com/office/drawing/2014/main" id="{9119266C-2E9E-4BF1-A609-6704E178430F}"/>
            </a:ext>
          </a:extLst>
        </xdr:cNvPr>
        <xdr:cNvSpPr txBox="1"/>
      </xdr:nvSpPr>
      <xdr:spPr>
        <a:xfrm>
          <a:off x="19547840" y="1789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41859</xdr:rowOff>
    </xdr:from>
    <xdr:to>
      <xdr:col>112</xdr:col>
      <xdr:colOff>38100</xdr:colOff>
      <xdr:row>107</xdr:row>
      <xdr:rowOff>143459</xdr:rowOff>
    </xdr:to>
    <xdr:sp macro="" textlink="">
      <xdr:nvSpPr>
        <xdr:cNvPr id="541" name="楕円 540">
          <a:extLst>
            <a:ext uri="{FF2B5EF4-FFF2-40B4-BE49-F238E27FC236}">
              <a16:creationId xmlns:a16="http://schemas.microsoft.com/office/drawing/2014/main" id="{7A26B479-AF0B-4FC1-8F40-304FB6C7C8FF}"/>
            </a:ext>
          </a:extLst>
        </xdr:cNvPr>
        <xdr:cNvSpPr/>
      </xdr:nvSpPr>
      <xdr:spPr>
        <a:xfrm>
          <a:off x="18735040" y="17979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88545</xdr:rowOff>
    </xdr:from>
    <xdr:to>
      <xdr:col>116</xdr:col>
      <xdr:colOff>63500</xdr:colOff>
      <xdr:row>107</xdr:row>
      <xdr:rowOff>92659</xdr:rowOff>
    </xdr:to>
    <xdr:cxnSp macro="">
      <xdr:nvCxnSpPr>
        <xdr:cNvPr id="542" name="直線コネクタ 541">
          <a:extLst>
            <a:ext uri="{FF2B5EF4-FFF2-40B4-BE49-F238E27FC236}">
              <a16:creationId xmlns:a16="http://schemas.microsoft.com/office/drawing/2014/main" id="{2B701F47-23A6-4162-B963-FB655817561F}"/>
            </a:ext>
          </a:extLst>
        </xdr:cNvPr>
        <xdr:cNvCxnSpPr/>
      </xdr:nvCxnSpPr>
      <xdr:spPr>
        <a:xfrm flipV="1">
          <a:off x="18778220" y="18026025"/>
          <a:ext cx="7315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46431</xdr:rowOff>
    </xdr:from>
    <xdr:to>
      <xdr:col>107</xdr:col>
      <xdr:colOff>101600</xdr:colOff>
      <xdr:row>107</xdr:row>
      <xdr:rowOff>148031</xdr:rowOff>
    </xdr:to>
    <xdr:sp macro="" textlink="">
      <xdr:nvSpPr>
        <xdr:cNvPr id="543" name="楕円 542">
          <a:extLst>
            <a:ext uri="{FF2B5EF4-FFF2-40B4-BE49-F238E27FC236}">
              <a16:creationId xmlns:a16="http://schemas.microsoft.com/office/drawing/2014/main" id="{B920B6A7-D60D-424D-9062-B5A1427501F4}"/>
            </a:ext>
          </a:extLst>
        </xdr:cNvPr>
        <xdr:cNvSpPr/>
      </xdr:nvSpPr>
      <xdr:spPr>
        <a:xfrm>
          <a:off x="17937480" y="179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92659</xdr:rowOff>
    </xdr:from>
    <xdr:to>
      <xdr:col>111</xdr:col>
      <xdr:colOff>177800</xdr:colOff>
      <xdr:row>107</xdr:row>
      <xdr:rowOff>97231</xdr:rowOff>
    </xdr:to>
    <xdr:cxnSp macro="">
      <xdr:nvCxnSpPr>
        <xdr:cNvPr id="544" name="直線コネクタ 543">
          <a:extLst>
            <a:ext uri="{FF2B5EF4-FFF2-40B4-BE49-F238E27FC236}">
              <a16:creationId xmlns:a16="http://schemas.microsoft.com/office/drawing/2014/main" id="{C8C042C9-3739-48AA-BD9F-15D424DC3832}"/>
            </a:ext>
          </a:extLst>
        </xdr:cNvPr>
        <xdr:cNvCxnSpPr/>
      </xdr:nvCxnSpPr>
      <xdr:spPr>
        <a:xfrm flipV="1">
          <a:off x="17988280" y="18030139"/>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50088</xdr:rowOff>
    </xdr:from>
    <xdr:to>
      <xdr:col>102</xdr:col>
      <xdr:colOff>165100</xdr:colOff>
      <xdr:row>107</xdr:row>
      <xdr:rowOff>151688</xdr:rowOff>
    </xdr:to>
    <xdr:sp macro="" textlink="">
      <xdr:nvSpPr>
        <xdr:cNvPr id="545" name="楕円 544">
          <a:extLst>
            <a:ext uri="{FF2B5EF4-FFF2-40B4-BE49-F238E27FC236}">
              <a16:creationId xmlns:a16="http://schemas.microsoft.com/office/drawing/2014/main" id="{72069D45-7BA7-4AB5-AFDD-7C3768921E49}"/>
            </a:ext>
          </a:extLst>
        </xdr:cNvPr>
        <xdr:cNvSpPr/>
      </xdr:nvSpPr>
      <xdr:spPr>
        <a:xfrm>
          <a:off x="17162780" y="179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97231</xdr:rowOff>
    </xdr:from>
    <xdr:to>
      <xdr:col>107</xdr:col>
      <xdr:colOff>50800</xdr:colOff>
      <xdr:row>107</xdr:row>
      <xdr:rowOff>100888</xdr:rowOff>
    </xdr:to>
    <xdr:cxnSp macro="">
      <xdr:nvCxnSpPr>
        <xdr:cNvPr id="546" name="直線コネクタ 545">
          <a:extLst>
            <a:ext uri="{FF2B5EF4-FFF2-40B4-BE49-F238E27FC236}">
              <a16:creationId xmlns:a16="http://schemas.microsoft.com/office/drawing/2014/main" id="{B6F5B1BD-95B2-49E8-9468-9CED4FEC29B7}"/>
            </a:ext>
          </a:extLst>
        </xdr:cNvPr>
        <xdr:cNvCxnSpPr/>
      </xdr:nvCxnSpPr>
      <xdr:spPr>
        <a:xfrm flipV="1">
          <a:off x="17213580" y="18034711"/>
          <a:ext cx="7747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53747</xdr:rowOff>
    </xdr:from>
    <xdr:to>
      <xdr:col>98</xdr:col>
      <xdr:colOff>38100</xdr:colOff>
      <xdr:row>107</xdr:row>
      <xdr:rowOff>155347</xdr:rowOff>
    </xdr:to>
    <xdr:sp macro="" textlink="">
      <xdr:nvSpPr>
        <xdr:cNvPr id="547" name="楕円 546">
          <a:extLst>
            <a:ext uri="{FF2B5EF4-FFF2-40B4-BE49-F238E27FC236}">
              <a16:creationId xmlns:a16="http://schemas.microsoft.com/office/drawing/2014/main" id="{B95F89BD-D151-4458-965C-6B1677E26F40}"/>
            </a:ext>
          </a:extLst>
        </xdr:cNvPr>
        <xdr:cNvSpPr/>
      </xdr:nvSpPr>
      <xdr:spPr>
        <a:xfrm>
          <a:off x="16388080" y="17991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100888</xdr:rowOff>
    </xdr:from>
    <xdr:to>
      <xdr:col>102</xdr:col>
      <xdr:colOff>114300</xdr:colOff>
      <xdr:row>107</xdr:row>
      <xdr:rowOff>104547</xdr:rowOff>
    </xdr:to>
    <xdr:cxnSp macro="">
      <xdr:nvCxnSpPr>
        <xdr:cNvPr id="548" name="直線コネクタ 547">
          <a:extLst>
            <a:ext uri="{FF2B5EF4-FFF2-40B4-BE49-F238E27FC236}">
              <a16:creationId xmlns:a16="http://schemas.microsoft.com/office/drawing/2014/main" id="{C2258CA8-0AAB-4CA3-B9C1-8C324373D5ED}"/>
            </a:ext>
          </a:extLst>
        </xdr:cNvPr>
        <xdr:cNvCxnSpPr/>
      </xdr:nvCxnSpPr>
      <xdr:spPr>
        <a:xfrm flipV="1">
          <a:off x="16431260" y="18038368"/>
          <a:ext cx="78232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549" name="n_1aveValue【庁舎】&#10;一人当たり面積">
          <a:extLst>
            <a:ext uri="{FF2B5EF4-FFF2-40B4-BE49-F238E27FC236}">
              <a16:creationId xmlns:a16="http://schemas.microsoft.com/office/drawing/2014/main" id="{9FB778BA-8A66-4510-AA7C-EA356DC015C5}"/>
            </a:ext>
          </a:extLst>
        </xdr:cNvPr>
        <xdr:cNvSpPr txBox="1"/>
      </xdr:nvSpPr>
      <xdr:spPr>
        <a:xfrm>
          <a:off x="185611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550" name="n_2aveValue【庁舎】&#10;一人当たり面積">
          <a:extLst>
            <a:ext uri="{FF2B5EF4-FFF2-40B4-BE49-F238E27FC236}">
              <a16:creationId xmlns:a16="http://schemas.microsoft.com/office/drawing/2014/main" id="{29E18D7C-E573-42A0-B84E-56551D0902A3}"/>
            </a:ext>
          </a:extLst>
        </xdr:cNvPr>
        <xdr:cNvSpPr txBox="1"/>
      </xdr:nvSpPr>
      <xdr:spPr>
        <a:xfrm>
          <a:off x="1777626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551" name="n_3aveValue【庁舎】&#10;一人当たり面積">
          <a:extLst>
            <a:ext uri="{FF2B5EF4-FFF2-40B4-BE49-F238E27FC236}">
              <a16:creationId xmlns:a16="http://schemas.microsoft.com/office/drawing/2014/main" id="{0D4A57C9-F88E-411E-88DF-3159DAC0BBFC}"/>
            </a:ext>
          </a:extLst>
        </xdr:cNvPr>
        <xdr:cNvSpPr txBox="1"/>
      </xdr:nvSpPr>
      <xdr:spPr>
        <a:xfrm>
          <a:off x="170015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552" name="n_4aveValue【庁舎】&#10;一人当たり面積">
          <a:extLst>
            <a:ext uri="{FF2B5EF4-FFF2-40B4-BE49-F238E27FC236}">
              <a16:creationId xmlns:a16="http://schemas.microsoft.com/office/drawing/2014/main" id="{A2945111-09B2-400E-952D-338143A2A0A7}"/>
            </a:ext>
          </a:extLst>
        </xdr:cNvPr>
        <xdr:cNvSpPr txBox="1"/>
      </xdr:nvSpPr>
      <xdr:spPr>
        <a:xfrm>
          <a:off x="162268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134586</xdr:rowOff>
    </xdr:from>
    <xdr:ext cx="469744" cy="259045"/>
    <xdr:sp macro="" textlink="">
      <xdr:nvSpPr>
        <xdr:cNvPr id="553" name="n_1mainValue【庁舎】&#10;一人当たり面積">
          <a:extLst>
            <a:ext uri="{FF2B5EF4-FFF2-40B4-BE49-F238E27FC236}">
              <a16:creationId xmlns:a16="http://schemas.microsoft.com/office/drawing/2014/main" id="{3E793D2D-9DA0-4F98-8379-18160C1CFC66}"/>
            </a:ext>
          </a:extLst>
        </xdr:cNvPr>
        <xdr:cNvSpPr txBox="1"/>
      </xdr:nvSpPr>
      <xdr:spPr>
        <a:xfrm>
          <a:off x="18561127" y="180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139158</xdr:rowOff>
    </xdr:from>
    <xdr:ext cx="469744" cy="259045"/>
    <xdr:sp macro="" textlink="">
      <xdr:nvSpPr>
        <xdr:cNvPr id="554" name="n_2mainValue【庁舎】&#10;一人当たり面積">
          <a:extLst>
            <a:ext uri="{FF2B5EF4-FFF2-40B4-BE49-F238E27FC236}">
              <a16:creationId xmlns:a16="http://schemas.microsoft.com/office/drawing/2014/main" id="{CB61B39A-5BC3-465F-9F08-57F9A26E8E05}"/>
            </a:ext>
          </a:extLst>
        </xdr:cNvPr>
        <xdr:cNvSpPr txBox="1"/>
      </xdr:nvSpPr>
      <xdr:spPr>
        <a:xfrm>
          <a:off x="17776267" y="180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142815</xdr:rowOff>
    </xdr:from>
    <xdr:ext cx="469744" cy="259045"/>
    <xdr:sp macro="" textlink="">
      <xdr:nvSpPr>
        <xdr:cNvPr id="555" name="n_3mainValue【庁舎】&#10;一人当たり面積">
          <a:extLst>
            <a:ext uri="{FF2B5EF4-FFF2-40B4-BE49-F238E27FC236}">
              <a16:creationId xmlns:a16="http://schemas.microsoft.com/office/drawing/2014/main" id="{DFCC5C51-C324-4BB7-95BB-F23A5D1ADD75}"/>
            </a:ext>
          </a:extLst>
        </xdr:cNvPr>
        <xdr:cNvSpPr txBox="1"/>
      </xdr:nvSpPr>
      <xdr:spPr>
        <a:xfrm>
          <a:off x="17001567" y="180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146474</xdr:rowOff>
    </xdr:from>
    <xdr:ext cx="469744" cy="259045"/>
    <xdr:sp macro="" textlink="">
      <xdr:nvSpPr>
        <xdr:cNvPr id="556" name="n_4mainValue【庁舎】&#10;一人当たり面積">
          <a:extLst>
            <a:ext uri="{FF2B5EF4-FFF2-40B4-BE49-F238E27FC236}">
              <a16:creationId xmlns:a16="http://schemas.microsoft.com/office/drawing/2014/main" id="{9877D3A4-23B2-4FF2-863D-D9B4D072D7AA}"/>
            </a:ext>
          </a:extLst>
        </xdr:cNvPr>
        <xdr:cNvSpPr txBox="1"/>
      </xdr:nvSpPr>
      <xdr:spPr>
        <a:xfrm>
          <a:off x="16226867" y="18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C4F694B8-A80D-43DD-9670-6C0040DA27F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3DE2D5AF-A295-49B7-88A2-86E400C5C57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A4930BD5-45FC-4A9E-A1C1-31BA22F2039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全ての類型において、有形固定資産減価償却率は類似団体平均を上回っている。特に高くなっている施設は、プール、消防施設、庁舎である。</a:t>
          </a:r>
          <a:endParaRPr lang="ja-JP" altLang="ja-JP" sz="1400">
            <a:effectLst/>
          </a:endParaRPr>
        </a:p>
        <a:p>
          <a:r>
            <a:rPr kumimoji="1" lang="ja-JP" altLang="ja-JP" sz="1100">
              <a:solidFill>
                <a:schemeClr val="dk1"/>
              </a:solidFill>
              <a:effectLst/>
              <a:latin typeface="+mn-lt"/>
              <a:ea typeface="+mn-ea"/>
              <a:cs typeface="+mn-cs"/>
            </a:rPr>
            <a:t>　プール施設については、耐用年数を経過しており、施設自体の利用を休止している状態であることから、今後の施設利用や解体等について検討が必要となる。</a:t>
          </a:r>
          <a:endParaRPr lang="ja-JP" altLang="ja-JP" sz="1400">
            <a:effectLst/>
          </a:endParaRPr>
        </a:p>
        <a:p>
          <a:r>
            <a:rPr kumimoji="1" lang="ja-JP" altLang="ja-JP" sz="1100">
              <a:solidFill>
                <a:schemeClr val="dk1"/>
              </a:solidFill>
              <a:effectLst/>
              <a:latin typeface="+mn-lt"/>
              <a:ea typeface="+mn-ea"/>
              <a:cs typeface="+mn-cs"/>
            </a:rPr>
            <a:t>　消防施設については、消防団屯所の老朽化に加え、消火栓、防火水槽等において耐用年数を経過している施設が多数存在していることから、更新費用等の平準化及び抑制を図っていく。</a:t>
          </a:r>
          <a:endParaRPr lang="ja-JP" altLang="ja-JP" sz="1400">
            <a:effectLst/>
          </a:endParaRPr>
        </a:p>
        <a:p>
          <a:r>
            <a:rPr kumimoji="1" lang="ja-JP" altLang="ja-JP" sz="1100">
              <a:solidFill>
                <a:schemeClr val="dk1"/>
              </a:solidFill>
              <a:effectLst/>
              <a:latin typeface="+mn-lt"/>
              <a:ea typeface="+mn-ea"/>
              <a:cs typeface="+mn-cs"/>
            </a:rPr>
            <a:t>　庁舎については、大規模改修を行っているものの、当初の建設からは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年以上を経過しており、毎年修繕費用が発生している。今後</a:t>
          </a:r>
          <a:r>
            <a:rPr kumimoji="1" lang="ja-JP" altLang="en-US" sz="1100">
              <a:solidFill>
                <a:schemeClr val="dk1"/>
              </a:solidFill>
              <a:effectLst/>
              <a:latin typeface="+mn-lt"/>
              <a:ea typeface="+mn-ea"/>
              <a:cs typeface="+mn-cs"/>
            </a:rPr>
            <a:t>は財源を確保し、</a:t>
          </a:r>
          <a:r>
            <a:rPr kumimoji="1" lang="ja-JP" altLang="ja-JP" sz="1100">
              <a:solidFill>
                <a:schemeClr val="dk1"/>
              </a:solidFill>
              <a:effectLst/>
              <a:latin typeface="+mn-lt"/>
              <a:ea typeface="+mn-ea"/>
              <a:cs typeface="+mn-cs"/>
            </a:rPr>
            <a:t>庁舎建替</a:t>
          </a:r>
          <a:r>
            <a:rPr kumimoji="1" lang="ja-JP" altLang="en-US" sz="1100">
              <a:solidFill>
                <a:schemeClr val="dk1"/>
              </a:solidFill>
              <a:effectLst/>
              <a:latin typeface="+mn-lt"/>
              <a:ea typeface="+mn-ea"/>
              <a:cs typeface="+mn-cs"/>
            </a:rPr>
            <a:t>の時期</a:t>
          </a:r>
          <a:r>
            <a:rPr kumimoji="1" lang="ja-JP" altLang="ja-JP" sz="1100">
              <a:solidFill>
                <a:schemeClr val="dk1"/>
              </a:solidFill>
              <a:effectLst/>
              <a:latin typeface="+mn-lt"/>
              <a:ea typeface="+mn-ea"/>
              <a:cs typeface="+mn-cs"/>
            </a:rPr>
            <a:t>について検討していくこととしている。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人口の減少とともに、全国平均を上回る高齢化率（令和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）及び低い生産年齢人口率（同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）に加え、産業構造が脆弱であることから、財政基盤が弱く、類似団体平均、全国平均及び県平均を下回っている。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投資的経費の抑制や、定員管理・給与の適正化による人件費の抑制等、歳出の徹底的な削減を継続するとともに、税の徴収強化等による歳入確保に努め、財政基盤の強化に努める。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第三セクター等改革推進債に係る公債費の影響により、平成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令和４年度決算は、物価高騰に伴い光熱費をはじめとした物件費等の増により、比率は上がった。令和５年度では新たに診療所事業特別会計が普通会計となったことから比率はあがった。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今後も繰上償還による公債費の抑制等により、経常経費の削減に努めるとともに、税の徴収強化により、経常一般財源の確保に努める。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32004</xdr:rowOff>
    </xdr:from>
    <xdr:to>
      <xdr:col>23</xdr:col>
      <xdr:colOff>133350</xdr:colOff>
      <xdr:row>65</xdr:row>
      <xdr:rowOff>65786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7625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65</xdr:row>
      <xdr:rowOff>32004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8186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65</xdr:row>
      <xdr:rowOff>114046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8186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65</xdr:row>
      <xdr:rowOff>118872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582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令和２年度より会計年度任用職員制度が開始されたため、人件費については増加傾向にある。令和５年度は給与改定等に伴い令和４年度より増となっている。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228,697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今後も定員管理・給与の適正化等により人件費を抑制するとともに、事務事業の見直し等により物件費等の抑制に努める。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108789</xdr:rowOff>
    </xdr:from>
    <xdr:to>
      <xdr:col>23</xdr:col>
      <xdr:colOff>133350</xdr:colOff>
      <xdr:row>88</xdr:row>
      <xdr:rowOff>69572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67689"/>
          <a:ext cx="0" cy="989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41649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69572</xdr:rowOff>
    </xdr:from>
    <xdr:to>
      <xdr:col>24</xdr:col>
      <xdr:colOff>12700</xdr:colOff>
      <xdr:row>88</xdr:row>
      <xdr:rowOff>69572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157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23716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108789</xdr:rowOff>
    </xdr:from>
    <xdr:to>
      <xdr:col>24</xdr:col>
      <xdr:colOff>12700</xdr:colOff>
      <xdr:row>82</xdr:row>
      <xdr:rowOff>108789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147008</xdr:rowOff>
    </xdr:from>
    <xdr:to>
      <xdr:col>23</xdr:col>
      <xdr:colOff>133350</xdr:colOff>
      <xdr:row>83</xdr:row>
      <xdr:rowOff>30189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5908"/>
          <a:ext cx="838200" cy="5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51201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53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79124</xdr:rowOff>
    </xdr:from>
    <xdr:to>
      <xdr:col>23</xdr:col>
      <xdr:colOff>184150</xdr:colOff>
      <xdr:row>85</xdr:row>
      <xdr:rowOff>9274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100222</xdr:rowOff>
    </xdr:from>
    <xdr:to>
      <xdr:col>19</xdr:col>
      <xdr:colOff>133350</xdr:colOff>
      <xdr:row>82</xdr:row>
      <xdr:rowOff>147008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59122"/>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55245</xdr:rowOff>
    </xdr:from>
    <xdr:to>
      <xdr:col>19</xdr:col>
      <xdr:colOff>184150</xdr:colOff>
      <xdr:row>84</xdr:row>
      <xdr:rowOff>156845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5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141622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4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100222</xdr:rowOff>
    </xdr:from>
    <xdr:to>
      <xdr:col>15</xdr:col>
      <xdr:colOff>82550</xdr:colOff>
      <xdr:row>82</xdr:row>
      <xdr:rowOff>105150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59122"/>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33167</xdr:rowOff>
    </xdr:from>
    <xdr:to>
      <xdr:col>15</xdr:col>
      <xdr:colOff>133350</xdr:colOff>
      <xdr:row>84</xdr:row>
      <xdr:rowOff>134767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3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119544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2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22109</xdr:rowOff>
    </xdr:from>
    <xdr:to>
      <xdr:col>11</xdr:col>
      <xdr:colOff>31750</xdr:colOff>
      <xdr:row>82</xdr:row>
      <xdr:rowOff>105150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1009"/>
          <a:ext cx="889000" cy="8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165691</xdr:rowOff>
    </xdr:from>
    <xdr:to>
      <xdr:col>11</xdr:col>
      <xdr:colOff>82550</xdr:colOff>
      <xdr:row>84</xdr:row>
      <xdr:rowOff>95841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80618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114846</xdr:rowOff>
    </xdr:from>
    <xdr:to>
      <xdr:col>7</xdr:col>
      <xdr:colOff>31750</xdr:colOff>
      <xdr:row>84</xdr:row>
      <xdr:rowOff>44996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4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29773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3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150839</xdr:rowOff>
    </xdr:from>
    <xdr:to>
      <xdr:col>23</xdr:col>
      <xdr:colOff>184150</xdr:colOff>
      <xdr:row>83</xdr:row>
      <xdr:rowOff>80989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72116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96208</xdr:rowOff>
    </xdr:from>
    <xdr:to>
      <xdr:col>19</xdr:col>
      <xdr:colOff>184150</xdr:colOff>
      <xdr:row>83</xdr:row>
      <xdr:rowOff>26358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36535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2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49422</xdr:rowOff>
    </xdr:from>
    <xdr:to>
      <xdr:col>15</xdr:col>
      <xdr:colOff>133350</xdr:colOff>
      <xdr:row>82</xdr:row>
      <xdr:rowOff>151022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161199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54350</xdr:rowOff>
    </xdr:from>
    <xdr:to>
      <xdr:col>11</xdr:col>
      <xdr:colOff>82550</xdr:colOff>
      <xdr:row>82</xdr:row>
      <xdr:rowOff>155950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166127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8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142759</xdr:rowOff>
    </xdr:from>
    <xdr:to>
      <xdr:col>7</xdr:col>
      <xdr:colOff>31750</xdr:colOff>
      <xdr:row>82</xdr:row>
      <xdr:rowOff>72909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83086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年度から継続していた、一般職</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の独自削減を撤廃し、特別職</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（役職加算なし）から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へ引き下げた。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年度からは特別職に係る独自削減についても撤廃した。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それにより、ラスパイレス指数は上昇したが、類似団体との比較では低い状況となっており、全国の市区町村においては下位から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番目、県内では下位から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今後も人事委員会勧告等を踏まえつつ、給与の適正化に努める。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111478</xdr:rowOff>
    </xdr:from>
    <xdr:to>
      <xdr:col>81</xdr:col>
      <xdr:colOff>44450</xdr:colOff>
      <xdr:row>80</xdr:row>
      <xdr:rowOff>124884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82747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111478</xdr:rowOff>
    </xdr:from>
    <xdr:to>
      <xdr:col>77</xdr:col>
      <xdr:colOff>44450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8274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60678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811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111478</xdr:rowOff>
    </xdr:from>
    <xdr:to>
      <xdr:col>68</xdr:col>
      <xdr:colOff>152400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8274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74084</xdr:rowOff>
    </xdr:from>
    <xdr:to>
      <xdr:col>81</xdr:col>
      <xdr:colOff>95250</xdr:colOff>
      <xdr:row>81</xdr:row>
      <xdr:rowOff>4234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90611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63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60678</xdr:rowOff>
    </xdr:from>
    <xdr:to>
      <xdr:col>77</xdr:col>
      <xdr:colOff>95250</xdr:colOff>
      <xdr:row>80</xdr:row>
      <xdr:rowOff>162278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1005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4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9878</xdr:rowOff>
    </xdr:from>
    <xdr:to>
      <xdr:col>73</xdr:col>
      <xdr:colOff>44450</xdr:colOff>
      <xdr:row>81</xdr:row>
      <xdr:rowOff>111478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121655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60678</xdr:rowOff>
    </xdr:from>
    <xdr:to>
      <xdr:col>64</xdr:col>
      <xdr:colOff>152400</xdr:colOff>
      <xdr:row>80</xdr:row>
      <xdr:rowOff>162278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財政健全化計画に基づき、平成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年度までは原則退職者不補充としたこと等により、普通会計において、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類似団体との比較でも最も低い状況であり、今後も定員適正化計画に基づき、定員管理の適正化を図る。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99975</xdr:rowOff>
    </xdr:from>
    <xdr:to>
      <xdr:col>81</xdr:col>
      <xdr:colOff>44450</xdr:colOff>
      <xdr:row>58</xdr:row>
      <xdr:rowOff>123139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044075"/>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59919</xdr:rowOff>
    </xdr:from>
    <xdr:to>
      <xdr:col>77</xdr:col>
      <xdr:colOff>44450</xdr:colOff>
      <xdr:row>58</xdr:row>
      <xdr:rowOff>99975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004019"/>
          <a:ext cx="8890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49302</xdr:rowOff>
    </xdr:from>
    <xdr:to>
      <xdr:col>72</xdr:col>
      <xdr:colOff>203200</xdr:colOff>
      <xdr:row>58</xdr:row>
      <xdr:rowOff>59919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999340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34823</xdr:rowOff>
    </xdr:from>
    <xdr:to>
      <xdr:col>68</xdr:col>
      <xdr:colOff>152400</xdr:colOff>
      <xdr:row>58</xdr:row>
      <xdr:rowOff>49302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997892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72339</xdr:rowOff>
    </xdr:from>
    <xdr:to>
      <xdr:col>81</xdr:col>
      <xdr:colOff>95250</xdr:colOff>
      <xdr:row>59</xdr:row>
      <xdr:rowOff>2489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0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165066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99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49175</xdr:rowOff>
    </xdr:from>
    <xdr:to>
      <xdr:col>77</xdr:col>
      <xdr:colOff>95250</xdr:colOff>
      <xdr:row>58</xdr:row>
      <xdr:rowOff>150775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9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160952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76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9119</xdr:rowOff>
    </xdr:from>
    <xdr:to>
      <xdr:col>73</xdr:col>
      <xdr:colOff>44450</xdr:colOff>
      <xdr:row>58</xdr:row>
      <xdr:rowOff>110719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120896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72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169952</xdr:rowOff>
    </xdr:from>
    <xdr:to>
      <xdr:col>68</xdr:col>
      <xdr:colOff>203200</xdr:colOff>
      <xdr:row>58</xdr:row>
      <xdr:rowOff>100102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99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110279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7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155473</xdr:rowOff>
    </xdr:from>
    <xdr:to>
      <xdr:col>64</xdr:col>
      <xdr:colOff>152400</xdr:colOff>
      <xdr:row>58</xdr:row>
      <xdr:rowOff>85623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99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95800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69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㈶大鰐町開発公社、大鰐地域総合開発㈱の両法人の債務に係る損失補償の履行（影響額約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年度に大きく上昇し、類似団体との比較では高い状況にある。ピークとなる平成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百万円）に実施した第三セクター等改革推進債の一部繰上償還の効果や、償還に伴う公債費の減少により、令和５年度は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今後も第三セクター等改革推進債の繰上償還の実施等により、実質公債費比率を引き下げる。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33444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941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81704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34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43</xdr:row>
      <xdr:rowOff>22860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826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135467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952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早期健全化基準（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下回っているものの、類似団体平均を大きく上回っている。主な要因は、㈶大鰐町開発公社、大鰐地域総合開発㈱の両法人の債務に対する損失補償に充てるために発行した第三セクター等改革推進債（発行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百万円）であるが、令和４年度末の一部繰上償還に伴い比率は大きく改善した。また、令和５年度は新たに診療所事業特別会計が普通会計になったことから比率は上がった。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積立基金等の増に伴い改善はしているが、今後も第三セクター等改革推進債の一部繰上償還の実施や歳入確保・歳出削減を図り、更なる将来負担の抑制に努める。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102688</xdr:rowOff>
    </xdr:from>
    <xdr:to>
      <xdr:col>81</xdr:col>
      <xdr:colOff>44450</xdr:colOff>
      <xdr:row>19</xdr:row>
      <xdr:rowOff>20864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188788"/>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102688</xdr:rowOff>
    </xdr:from>
    <xdr:to>
      <xdr:col>77</xdr:col>
      <xdr:colOff>44450</xdr:colOff>
      <xdr:row>20</xdr:row>
      <xdr:rowOff>88416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188788"/>
          <a:ext cx="889000" cy="32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88416</xdr:rowOff>
    </xdr:from>
    <xdr:to>
      <xdr:col>72</xdr:col>
      <xdr:colOff>203200</xdr:colOff>
      <xdr:row>21</xdr:row>
      <xdr:rowOff>68640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51741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68640</xdr:rowOff>
    </xdr:from>
    <xdr:to>
      <xdr:col>68</xdr:col>
      <xdr:colOff>152400</xdr:colOff>
      <xdr:row>22</xdr:row>
      <xdr:rowOff>160322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669090"/>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141514</xdr:rowOff>
    </xdr:from>
    <xdr:to>
      <xdr:col>81</xdr:col>
      <xdr:colOff>95250</xdr:colOff>
      <xdr:row>19</xdr:row>
      <xdr:rowOff>71664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113591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51888</xdr:rowOff>
    </xdr:from>
    <xdr:to>
      <xdr:col>77</xdr:col>
      <xdr:colOff>95250</xdr:colOff>
      <xdr:row>18</xdr:row>
      <xdr:rowOff>153488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138266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24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37616</xdr:rowOff>
    </xdr:from>
    <xdr:to>
      <xdr:col>73</xdr:col>
      <xdr:colOff>44450</xdr:colOff>
      <xdr:row>20</xdr:row>
      <xdr:rowOff>139216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123993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5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17840</xdr:rowOff>
    </xdr:from>
    <xdr:to>
      <xdr:col>68</xdr:col>
      <xdr:colOff>203200</xdr:colOff>
      <xdr:row>21</xdr:row>
      <xdr:rowOff>119440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104217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0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109522</xdr:rowOff>
    </xdr:from>
    <xdr:to>
      <xdr:col>64</xdr:col>
      <xdr:colOff>152400</xdr:colOff>
      <xdr:row>23</xdr:row>
      <xdr:rowOff>39672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24449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財政健全化計画、財政運営計画等に基づく定員管理の徹底（平成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年度までは原則退職者不補充）により、類似団体平均及び全国平均を下回っている。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年度では診療所事業特別会計が普通会計となったことから比率が上がった。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今後も定員管理・給与の適正化等により、人件費の抑制に努める。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058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5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572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19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類似団体平均、全国平均及び県平均を上回っている。物価高騰に伴い光熱費や消耗品などが値上がりしていることに伴い、増となった。また、令和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年度では診療所事業特別会計が普通会計となったことから比率が上がった。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今後は事務事業の見直し等により、抑制に努める。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22225</xdr:rowOff>
    </xdr:from>
    <xdr:to>
      <xdr:col>82</xdr:col>
      <xdr:colOff>107950</xdr:colOff>
      <xdr:row>18</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65425"/>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16</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30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15</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3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16</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70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161925</xdr:rowOff>
    </xdr:from>
    <xdr:to>
      <xdr:col>82</xdr:col>
      <xdr:colOff>158750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142875</xdr:rowOff>
    </xdr:from>
    <xdr:to>
      <xdr:col>78</xdr:col>
      <xdr:colOff>120650</xdr:colOff>
      <xdr:row>16</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83202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161925</xdr:rowOff>
    </xdr:from>
    <xdr:to>
      <xdr:col>65</xdr:col>
      <xdr:colOff>53975</xdr:colOff>
      <xdr:row>16</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障害者自立支援給付費の増等により、平成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年度より類似団体平均値を上回っている。令和５年度は電力・ガス・食料品等価格高騰緊急支援給付金等により、増となった。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単独事業については、適宜、近隣市町村の状況等により、実施内容の見直しを行う。</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7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下水道事業への繰出金において、平成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年度より新たに繰出基準の対象（高資本費対策経費）となったこと等により類似団体平均、全国平均及び県平均を大きく上回った。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下水道事業に対しては、公債費の高止まりが続くため、今後も繰り出しが必要である。引き続き使用料の増収等による経営健全化を図り、繰出金の抑制に努める。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67564</xdr:rowOff>
    </xdr:from>
    <xdr:to>
      <xdr:col>82</xdr:col>
      <xdr:colOff>107950</xdr:colOff>
      <xdr:row>58</xdr:row>
      <xdr:rowOff>122428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100116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90424</xdr:rowOff>
    </xdr:from>
    <xdr:to>
      <xdr:col>78</xdr:col>
      <xdr:colOff>69850</xdr:colOff>
      <xdr:row>58</xdr:row>
      <xdr:rowOff>122428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034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90424</xdr:rowOff>
    </xdr:from>
    <xdr:to>
      <xdr:col>73</xdr:col>
      <xdr:colOff>180975</xdr:colOff>
      <xdr:row>58</xdr:row>
      <xdr:rowOff>163576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034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140716</xdr:rowOff>
    </xdr:from>
    <xdr:to>
      <xdr:col>69</xdr:col>
      <xdr:colOff>92075</xdr:colOff>
      <xdr:row>58</xdr:row>
      <xdr:rowOff>163576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100848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xdr:rowOff>
    </xdr:from>
    <xdr:to>
      <xdr:col>82</xdr:col>
      <xdr:colOff>158750</xdr:colOff>
      <xdr:row>58</xdr:row>
      <xdr:rowOff>118364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160291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71628</xdr:rowOff>
    </xdr:from>
    <xdr:to>
      <xdr:col>78</xdr:col>
      <xdr:colOff>120650</xdr:colOff>
      <xdr:row>59</xdr:row>
      <xdr:rowOff>1778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158005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10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39624</xdr:rowOff>
    </xdr:from>
    <xdr:to>
      <xdr:col>74</xdr:col>
      <xdr:colOff>31750</xdr:colOff>
      <xdr:row>58</xdr:row>
      <xdr:rowOff>141224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126001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112776</xdr:rowOff>
    </xdr:from>
    <xdr:to>
      <xdr:col>69</xdr:col>
      <xdr:colOff>142875</xdr:colOff>
      <xdr:row>59</xdr:row>
      <xdr:rowOff>42926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27703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89916</xdr:rowOff>
    </xdr:from>
    <xdr:to>
      <xdr:col>65</xdr:col>
      <xdr:colOff>53975</xdr:colOff>
      <xdr:row>59</xdr:row>
      <xdr:rowOff>20066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4843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一部事務組合等への負担金等が多額になっているため、類似団体平均、全国平均及び県平均を上回っている。病院事業会計が廃止となったことから令和４年度と比較して減少した。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これまで同様、町単独補助金の見直しを進めるとともに、事務事業の見直し等により補助費等の抑制を図る。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63792"/>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6146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14986</xdr:rowOff>
    </xdr:from>
    <xdr:to>
      <xdr:col>69</xdr:col>
      <xdr:colOff>92075</xdr:colOff>
      <xdr:row>39</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7015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103632</xdr:rowOff>
    </xdr:from>
    <xdr:to>
      <xdr:col>78</xdr:col>
      <xdr:colOff>120650</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18559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年度から第三セクター等改革推進債の償還が始まったため、公債費は大きく上昇した。平成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百万円）の効果等により平成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年度に大きく減少し、令和元年度（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百万円）にも一部繰上償還を行った。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引き続き繰上償還の実施等により、公債費の抑制を図る。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92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65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65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6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令和３年度においては、コロナ禍ということもあり、イベントなどに係る補助金が抑制されたこともあって減となったが、コロナ禍前に戻ってきたこともあり、イベントが行われるなどにより増となった。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引き続き事務事業の見直しを図り、経常一般財源の確保と経常経費の削減に努める。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446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143002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43485"/>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78</xdr:row>
      <xdr:rowOff>53848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43485"/>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53848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25098</xdr:rowOff>
    </xdr:from>
    <xdr:to>
      <xdr:col>29</xdr:col>
      <xdr:colOff>127000</xdr:colOff>
      <xdr:row>19</xdr:row>
      <xdr:rowOff>146713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0273"/>
          <a:ext cx="647700" cy="12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146713</xdr:rowOff>
    </xdr:from>
    <xdr:to>
      <xdr:col>26</xdr:col>
      <xdr:colOff>50800</xdr:colOff>
      <xdr:row>20</xdr:row>
      <xdr:rowOff>15318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51888"/>
          <a:ext cx="698500" cy="40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15318</xdr:rowOff>
    </xdr:from>
    <xdr:to>
      <xdr:col>22</xdr:col>
      <xdr:colOff>114300</xdr:colOff>
      <xdr:row>20</xdr:row>
      <xdr:rowOff>20169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91943"/>
          <a:ext cx="698500" cy="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20169</xdr:rowOff>
    </xdr:from>
    <xdr:to>
      <xdr:col>18</xdr:col>
      <xdr:colOff>177800</xdr:colOff>
      <xdr:row>20</xdr:row>
      <xdr:rowOff>36573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6794"/>
          <a:ext cx="698500" cy="1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145748</xdr:rowOff>
    </xdr:from>
    <xdr:to>
      <xdr:col>29</xdr:col>
      <xdr:colOff>177800</xdr:colOff>
      <xdr:row>19</xdr:row>
      <xdr:rowOff>75898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7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117825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95913</xdr:rowOff>
    </xdr:from>
    <xdr:to>
      <xdr:col>26</xdr:col>
      <xdr:colOff>101600</xdr:colOff>
      <xdr:row>20</xdr:row>
      <xdr:rowOff>26063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0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10840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8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135968</xdr:rowOff>
    </xdr:from>
    <xdr:to>
      <xdr:col>22</xdr:col>
      <xdr:colOff>165100</xdr:colOff>
      <xdr:row>20</xdr:row>
      <xdr:rowOff>66118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4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50895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140819</xdr:rowOff>
    </xdr:from>
    <xdr:to>
      <xdr:col>19</xdr:col>
      <xdr:colOff>38100</xdr:colOff>
      <xdr:row>20</xdr:row>
      <xdr:rowOff>70969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55746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157223</xdr:rowOff>
    </xdr:from>
    <xdr:to>
      <xdr:col>15</xdr:col>
      <xdr:colOff>101600</xdr:colOff>
      <xdr:row>20</xdr:row>
      <xdr:rowOff>87373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6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72150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154432</xdr:rowOff>
    </xdr:from>
    <xdr:to>
      <xdr:col>29</xdr:col>
      <xdr:colOff>127000</xdr:colOff>
      <xdr:row>35</xdr:row>
      <xdr:rowOff>208986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64782"/>
          <a:ext cx="647700" cy="5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154432</xdr:rowOff>
    </xdr:from>
    <xdr:to>
      <xdr:col>26</xdr:col>
      <xdr:colOff>50800</xdr:colOff>
      <xdr:row>35</xdr:row>
      <xdr:rowOff>219452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4782"/>
          <a:ext cx="698500" cy="65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207500</xdr:rowOff>
    </xdr:from>
    <xdr:to>
      <xdr:col>22</xdr:col>
      <xdr:colOff>114300</xdr:colOff>
      <xdr:row>35</xdr:row>
      <xdr:rowOff>219452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17850"/>
          <a:ext cx="6985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178109</xdr:rowOff>
    </xdr:from>
    <xdr:to>
      <xdr:col>18</xdr:col>
      <xdr:colOff>177800</xdr:colOff>
      <xdr:row>35</xdr:row>
      <xdr:rowOff>207500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8459"/>
          <a:ext cx="698500" cy="2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158186</xdr:rowOff>
    </xdr:from>
    <xdr:to>
      <xdr:col>29</xdr:col>
      <xdr:colOff>177800</xdr:colOff>
      <xdr:row>35</xdr:row>
      <xdr:rowOff>259786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130263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4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103632</xdr:rowOff>
    </xdr:from>
    <xdr:to>
      <xdr:col>26</xdr:col>
      <xdr:colOff>101600</xdr:colOff>
      <xdr:row>35</xdr:row>
      <xdr:rowOff>205232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215409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2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168652</xdr:rowOff>
    </xdr:from>
    <xdr:to>
      <xdr:col>22</xdr:col>
      <xdr:colOff>165100</xdr:colOff>
      <xdr:row>35</xdr:row>
      <xdr:rowOff>270252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280429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4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156700</xdr:rowOff>
    </xdr:from>
    <xdr:to>
      <xdr:col>19</xdr:col>
      <xdr:colOff>38100</xdr:colOff>
      <xdr:row>35</xdr:row>
      <xdr:rowOff>258300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6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268477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127309</xdr:rowOff>
    </xdr:from>
    <xdr:to>
      <xdr:col>15</xdr:col>
      <xdr:colOff>101600</xdr:colOff>
      <xdr:row>35</xdr:row>
      <xdr:rowOff>228909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7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239086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0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108588</xdr:rowOff>
    </xdr:from>
    <xdr:to>
      <xdr:col>24</xdr:col>
      <xdr:colOff>62865</xdr:colOff>
      <xdr:row>36</xdr:row>
      <xdr:rowOff>78129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52088"/>
          <a:ext cx="1270" cy="998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81956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78129</xdr:rowOff>
    </xdr:from>
    <xdr:to>
      <xdr:col>24</xdr:col>
      <xdr:colOff>152400</xdr:colOff>
      <xdr:row>36</xdr:row>
      <xdr:rowOff>78129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25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55265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108588</xdr:rowOff>
    </xdr:from>
    <xdr:to>
      <xdr:col>24</xdr:col>
      <xdr:colOff>152400</xdr:colOff>
      <xdr:row>30</xdr:row>
      <xdr:rowOff>108588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5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141263</xdr:rowOff>
    </xdr:from>
    <xdr:to>
      <xdr:col>24</xdr:col>
      <xdr:colOff>63500</xdr:colOff>
      <xdr:row>36</xdr:row>
      <xdr:rowOff>90258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2013"/>
          <a:ext cx="838200" cy="1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15751</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67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164324</xdr:rowOff>
    </xdr:from>
    <xdr:to>
      <xdr:col>24</xdr:col>
      <xdr:colOff>114300</xdr:colOff>
      <xdr:row>34</xdr:row>
      <xdr:rowOff>94474</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582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90258</xdr:rowOff>
    </xdr:from>
    <xdr:to>
      <xdr:col>19</xdr:col>
      <xdr:colOff>177800</xdr:colOff>
      <xdr:row>36</xdr:row>
      <xdr:rowOff>115752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62458"/>
          <a:ext cx="889000" cy="2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11185</xdr:rowOff>
    </xdr:from>
    <xdr:to>
      <xdr:col>20</xdr:col>
      <xdr:colOff>38100</xdr:colOff>
      <xdr:row>34</xdr:row>
      <xdr:rowOff>112785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58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129312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61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115752</xdr:rowOff>
    </xdr:from>
    <xdr:to>
      <xdr:col>15</xdr:col>
      <xdr:colOff>50800</xdr:colOff>
      <xdr:row>36</xdr:row>
      <xdr:rowOff>124640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8795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25943</xdr:rowOff>
    </xdr:from>
    <xdr:to>
      <xdr:col>15</xdr:col>
      <xdr:colOff>101600</xdr:colOff>
      <xdr:row>34</xdr:row>
      <xdr:rowOff>127543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144070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63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124640</xdr:rowOff>
    </xdr:from>
    <xdr:to>
      <xdr:col>10</xdr:col>
      <xdr:colOff>114300</xdr:colOff>
      <xdr:row>37</xdr:row>
      <xdr:rowOff>7985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96840"/>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61171</xdr:rowOff>
    </xdr:from>
    <xdr:to>
      <xdr:col>10</xdr:col>
      <xdr:colOff>165100</xdr:colOff>
      <xdr:row>34</xdr:row>
      <xdr:rowOff>162771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589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7848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66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133655</xdr:rowOff>
    </xdr:from>
    <xdr:to>
      <xdr:col>6</xdr:col>
      <xdr:colOff>38100</xdr:colOff>
      <xdr:row>35</xdr:row>
      <xdr:rowOff>63805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59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80332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7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90463</xdr:rowOff>
    </xdr:from>
    <xdr:to>
      <xdr:col>24</xdr:col>
      <xdr:colOff>114300</xdr:colOff>
      <xdr:row>36</xdr:row>
      <xdr:rowOff>20613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5390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0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39458</xdr:rowOff>
    </xdr:from>
    <xdr:to>
      <xdr:col>20</xdr:col>
      <xdr:colOff>38100</xdr:colOff>
      <xdr:row>36</xdr:row>
      <xdr:rowOff>141058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132185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64952</xdr:rowOff>
    </xdr:from>
    <xdr:to>
      <xdr:col>15</xdr:col>
      <xdr:colOff>101600</xdr:colOff>
      <xdr:row>36</xdr:row>
      <xdr:rowOff>166552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157679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73840</xdr:rowOff>
    </xdr:from>
    <xdr:to>
      <xdr:col>10</xdr:col>
      <xdr:colOff>165100</xdr:colOff>
      <xdr:row>37</xdr:row>
      <xdr:rowOff>3990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166567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128635</xdr:rowOff>
    </xdr:from>
    <xdr:to>
      <xdr:col>6</xdr:col>
      <xdr:colOff>38100</xdr:colOff>
      <xdr:row>37</xdr:row>
      <xdr:rowOff>58785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49912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59217</xdr:rowOff>
    </xdr:from>
    <xdr:to>
      <xdr:col>24</xdr:col>
      <xdr:colOff>62865</xdr:colOff>
      <xdr:row>57</xdr:row>
      <xdr:rowOff>160036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1717"/>
          <a:ext cx="1270" cy="130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163863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3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160036</xdr:rowOff>
    </xdr:from>
    <xdr:to>
      <xdr:col>24</xdr:col>
      <xdr:colOff>152400</xdr:colOff>
      <xdr:row>57</xdr:row>
      <xdr:rowOff>160036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3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0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59217</xdr:rowOff>
    </xdr:from>
    <xdr:to>
      <xdr:col>24</xdr:col>
      <xdr:colOff>152400</xdr:colOff>
      <xdr:row>50</xdr:row>
      <xdr:rowOff>59217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1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104473</xdr:rowOff>
    </xdr:from>
    <xdr:to>
      <xdr:col>24</xdr:col>
      <xdr:colOff>63500</xdr:colOff>
      <xdr:row>57</xdr:row>
      <xdr:rowOff>133955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7123"/>
          <a:ext cx="8382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11036</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07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159609</xdr:rowOff>
    </xdr:from>
    <xdr:to>
      <xdr:col>24</xdr:col>
      <xdr:colOff>114300</xdr:colOff>
      <xdr:row>56</xdr:row>
      <xdr:rowOff>89759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8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133955</xdr:rowOff>
    </xdr:from>
    <xdr:to>
      <xdr:col>19</xdr:col>
      <xdr:colOff>177800</xdr:colOff>
      <xdr:row>58</xdr:row>
      <xdr:rowOff>11726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6605"/>
          <a:ext cx="889000" cy="4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170814</xdr:rowOff>
    </xdr:from>
    <xdr:to>
      <xdr:col>20</xdr:col>
      <xdr:colOff>38100</xdr:colOff>
      <xdr:row>56</xdr:row>
      <xdr:rowOff>100964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0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117491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37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148697</xdr:rowOff>
    </xdr:from>
    <xdr:to>
      <xdr:col>15</xdr:col>
      <xdr:colOff>50800</xdr:colOff>
      <xdr:row>58</xdr:row>
      <xdr:rowOff>11726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1347"/>
          <a:ext cx="889000" cy="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19007</xdr:rowOff>
    </xdr:from>
    <xdr:to>
      <xdr:col>15</xdr:col>
      <xdr:colOff>101600</xdr:colOff>
      <xdr:row>56</xdr:row>
      <xdr:rowOff>120607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2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137134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3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148697</xdr:rowOff>
    </xdr:from>
    <xdr:to>
      <xdr:col>10</xdr:col>
      <xdr:colOff>114300</xdr:colOff>
      <xdr:row>58</xdr:row>
      <xdr:rowOff>54994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1347"/>
          <a:ext cx="8890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62601</xdr:rowOff>
    </xdr:from>
    <xdr:to>
      <xdr:col>10</xdr:col>
      <xdr:colOff>165100</xdr:colOff>
      <xdr:row>56</xdr:row>
      <xdr:rowOff>164201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6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9278</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3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69969</xdr:rowOff>
    </xdr:from>
    <xdr:to>
      <xdr:col>6</xdr:col>
      <xdr:colOff>38100</xdr:colOff>
      <xdr:row>57</xdr:row>
      <xdr:rowOff>119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7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16646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53673</xdr:rowOff>
    </xdr:from>
    <xdr:to>
      <xdr:col>24</xdr:col>
      <xdr:colOff>114300</xdr:colOff>
      <xdr:row>57</xdr:row>
      <xdr:rowOff>155273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83155</xdr:rowOff>
    </xdr:from>
    <xdr:to>
      <xdr:col>20</xdr:col>
      <xdr:colOff>38100</xdr:colOff>
      <xdr:row>58</xdr:row>
      <xdr:rowOff>13305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4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132376</xdr:rowOff>
    </xdr:from>
    <xdr:to>
      <xdr:col>15</xdr:col>
      <xdr:colOff>101600</xdr:colOff>
      <xdr:row>58</xdr:row>
      <xdr:rowOff>62526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53653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97897</xdr:rowOff>
    </xdr:from>
    <xdr:to>
      <xdr:col>10</xdr:col>
      <xdr:colOff>165100</xdr:colOff>
      <xdr:row>58</xdr:row>
      <xdr:rowOff>28047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19174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4194</xdr:rowOff>
    </xdr:from>
    <xdr:to>
      <xdr:col>6</xdr:col>
      <xdr:colOff>38100</xdr:colOff>
      <xdr:row>58</xdr:row>
      <xdr:rowOff>105794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96921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38278</xdr:rowOff>
    </xdr:from>
    <xdr:to>
      <xdr:col>24</xdr:col>
      <xdr:colOff>63500</xdr:colOff>
      <xdr:row>77</xdr:row>
      <xdr:rowOff>11761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68478"/>
          <a:ext cx="838200" cy="1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38278</xdr:rowOff>
    </xdr:from>
    <xdr:to>
      <xdr:col>19</xdr:col>
      <xdr:colOff>177800</xdr:colOff>
      <xdr:row>76</xdr:row>
      <xdr:rowOff>47879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6847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47879</xdr:rowOff>
    </xdr:from>
    <xdr:to>
      <xdr:col>15</xdr:col>
      <xdr:colOff>50800</xdr:colOff>
      <xdr:row>76</xdr:row>
      <xdr:rowOff>147072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78079"/>
          <a:ext cx="889000" cy="9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147072</xdr:rowOff>
    </xdr:from>
    <xdr:to>
      <xdr:col>10</xdr:col>
      <xdr:colOff>114300</xdr:colOff>
      <xdr:row>77</xdr:row>
      <xdr:rowOff>102343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77272"/>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132411</xdr:rowOff>
    </xdr:from>
    <xdr:to>
      <xdr:col>24</xdr:col>
      <xdr:colOff>114300</xdr:colOff>
      <xdr:row>77</xdr:row>
      <xdr:rowOff>62561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110838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158928</xdr:rowOff>
    </xdr:from>
    <xdr:to>
      <xdr:col>20</xdr:col>
      <xdr:colOff>38100</xdr:colOff>
      <xdr:row>76</xdr:row>
      <xdr:rowOff>89078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105605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168529</xdr:rowOff>
    </xdr:from>
    <xdr:to>
      <xdr:col>15</xdr:col>
      <xdr:colOff>101600</xdr:colOff>
      <xdr:row>76</xdr:row>
      <xdr:rowOff>98679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2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115206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96272</xdr:rowOff>
    </xdr:from>
    <xdr:to>
      <xdr:col>10</xdr:col>
      <xdr:colOff>165100</xdr:colOff>
      <xdr:row>77</xdr:row>
      <xdr:rowOff>26422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42949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51543</xdr:rowOff>
    </xdr:from>
    <xdr:to>
      <xdr:col>6</xdr:col>
      <xdr:colOff>38100</xdr:colOff>
      <xdr:row>77</xdr:row>
      <xdr:rowOff>153143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144270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163837</xdr:rowOff>
    </xdr:from>
    <xdr:to>
      <xdr:col>24</xdr:col>
      <xdr:colOff>63500</xdr:colOff>
      <xdr:row>96</xdr:row>
      <xdr:rowOff>80359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1587"/>
          <a:ext cx="83820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152167</xdr:rowOff>
    </xdr:from>
    <xdr:to>
      <xdr:col>19</xdr:col>
      <xdr:colOff>177800</xdr:colOff>
      <xdr:row>96</xdr:row>
      <xdr:rowOff>80359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39917"/>
          <a:ext cx="889000" cy="9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152167</xdr:rowOff>
    </xdr:from>
    <xdr:to>
      <xdr:col>15</xdr:col>
      <xdr:colOff>50800</xdr:colOff>
      <xdr:row>97</xdr:row>
      <xdr:rowOff>40230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9917"/>
          <a:ext cx="889000" cy="2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40230</xdr:rowOff>
    </xdr:from>
    <xdr:to>
      <xdr:col>10</xdr:col>
      <xdr:colOff>114300</xdr:colOff>
      <xdr:row>97</xdr:row>
      <xdr:rowOff>90656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0880"/>
          <a:ext cx="889000" cy="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113037</xdr:rowOff>
    </xdr:from>
    <xdr:to>
      <xdr:col>24</xdr:col>
      <xdr:colOff>114300</xdr:colOff>
      <xdr:row>96</xdr:row>
      <xdr:rowOff>43187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91464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29559</xdr:rowOff>
    </xdr:from>
    <xdr:to>
      <xdr:col>20</xdr:col>
      <xdr:colOff>38100</xdr:colOff>
      <xdr:row>96</xdr:row>
      <xdr:rowOff>131159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122286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101367</xdr:rowOff>
    </xdr:from>
    <xdr:to>
      <xdr:col>15</xdr:col>
      <xdr:colOff>101600</xdr:colOff>
      <xdr:row>96</xdr:row>
      <xdr:rowOff>31517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22644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160880</xdr:rowOff>
    </xdr:from>
    <xdr:to>
      <xdr:col>10</xdr:col>
      <xdr:colOff>165100</xdr:colOff>
      <xdr:row>97</xdr:row>
      <xdr:rowOff>91030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82157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39856</xdr:rowOff>
    </xdr:from>
    <xdr:to>
      <xdr:col>6</xdr:col>
      <xdr:colOff>38100</xdr:colOff>
      <xdr:row>97</xdr:row>
      <xdr:rowOff>141456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29410</xdr:rowOff>
    </xdr:from>
    <xdr:to>
      <xdr:col>55</xdr:col>
      <xdr:colOff>0</xdr:colOff>
      <xdr:row>37</xdr:row>
      <xdr:rowOff>85819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73060"/>
          <a:ext cx="8382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29410</xdr:rowOff>
    </xdr:from>
    <xdr:to>
      <xdr:col>50</xdr:col>
      <xdr:colOff>114300</xdr:colOff>
      <xdr:row>37</xdr:row>
      <xdr:rowOff>43324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73060"/>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155672</xdr:rowOff>
    </xdr:from>
    <xdr:to>
      <xdr:col>45</xdr:col>
      <xdr:colOff>177800</xdr:colOff>
      <xdr:row>37</xdr:row>
      <xdr:rowOff>43324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156422"/>
          <a:ext cx="889000" cy="23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155672</xdr:rowOff>
    </xdr:from>
    <xdr:to>
      <xdr:col>41</xdr:col>
      <xdr:colOff>50800</xdr:colOff>
      <xdr:row>37</xdr:row>
      <xdr:rowOff>75356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56422"/>
          <a:ext cx="889000" cy="2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35019</xdr:rowOff>
    </xdr:from>
    <xdr:to>
      <xdr:col>55</xdr:col>
      <xdr:colOff>50800</xdr:colOff>
      <xdr:row>37</xdr:row>
      <xdr:rowOff>136619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121396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150060</xdr:rowOff>
    </xdr:from>
    <xdr:to>
      <xdr:col>50</xdr:col>
      <xdr:colOff>165100</xdr:colOff>
      <xdr:row>37</xdr:row>
      <xdr:rowOff>80210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71337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1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163974</xdr:rowOff>
    </xdr:from>
    <xdr:to>
      <xdr:col>46</xdr:col>
      <xdr:colOff>38100</xdr:colOff>
      <xdr:row>37</xdr:row>
      <xdr:rowOff>94124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85251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104872</xdr:rowOff>
    </xdr:from>
    <xdr:to>
      <xdr:col>41</xdr:col>
      <xdr:colOff>101600</xdr:colOff>
      <xdr:row>36</xdr:row>
      <xdr:rowOff>35022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26149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24556</xdr:rowOff>
    </xdr:from>
    <xdr:to>
      <xdr:col>36</xdr:col>
      <xdr:colOff>165100</xdr:colOff>
      <xdr:row>37</xdr:row>
      <xdr:rowOff>126156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117283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46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122355</xdr:rowOff>
    </xdr:from>
    <xdr:to>
      <xdr:col>55</xdr:col>
      <xdr:colOff>0</xdr:colOff>
      <xdr:row>57</xdr:row>
      <xdr:rowOff>138100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95005"/>
          <a:ext cx="838200" cy="1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138100</xdr:rowOff>
    </xdr:from>
    <xdr:to>
      <xdr:col>50</xdr:col>
      <xdr:colOff>114300</xdr:colOff>
      <xdr:row>58</xdr:row>
      <xdr:rowOff>17642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10750"/>
          <a:ext cx="889000" cy="5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17642</xdr:rowOff>
    </xdr:from>
    <xdr:to>
      <xdr:col>45</xdr:col>
      <xdr:colOff>177800</xdr:colOff>
      <xdr:row>58</xdr:row>
      <xdr:rowOff>151095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61742"/>
          <a:ext cx="889000" cy="1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78861</xdr:rowOff>
    </xdr:from>
    <xdr:to>
      <xdr:col>41</xdr:col>
      <xdr:colOff>50800</xdr:colOff>
      <xdr:row>58</xdr:row>
      <xdr:rowOff>151095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22961"/>
          <a:ext cx="889000" cy="7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71555</xdr:rowOff>
    </xdr:from>
    <xdr:to>
      <xdr:col>55</xdr:col>
      <xdr:colOff>50800</xdr:colOff>
      <xdr:row>58</xdr:row>
      <xdr:rowOff>1705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4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49982</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87300</xdr:rowOff>
    </xdr:from>
    <xdr:to>
      <xdr:col>50</xdr:col>
      <xdr:colOff>165100</xdr:colOff>
      <xdr:row>58</xdr:row>
      <xdr:rowOff>17450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8577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95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138292</xdr:rowOff>
    </xdr:from>
    <xdr:to>
      <xdr:col>46</xdr:col>
      <xdr:colOff>38100</xdr:colOff>
      <xdr:row>58</xdr:row>
      <xdr:rowOff>68442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59569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1000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100295</xdr:rowOff>
    </xdr:from>
    <xdr:to>
      <xdr:col>41</xdr:col>
      <xdr:colOff>101600</xdr:colOff>
      <xdr:row>59</xdr:row>
      <xdr:rowOff>30445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28061</xdr:rowOff>
    </xdr:from>
    <xdr:to>
      <xdr:col>36</xdr:col>
      <xdr:colOff>165100</xdr:colOff>
      <xdr:row>58</xdr:row>
      <xdr:rowOff>129661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120788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59590</xdr:rowOff>
    </xdr:from>
    <xdr:to>
      <xdr:col>55</xdr:col>
      <xdr:colOff>0</xdr:colOff>
      <xdr:row>77</xdr:row>
      <xdr:rowOff>42024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89790"/>
          <a:ext cx="838200" cy="1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59590</xdr:rowOff>
    </xdr:from>
    <xdr:to>
      <xdr:col>50</xdr:col>
      <xdr:colOff>114300</xdr:colOff>
      <xdr:row>76</xdr:row>
      <xdr:rowOff>132006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89790"/>
          <a:ext cx="889000" cy="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132006</xdr:rowOff>
    </xdr:from>
    <xdr:to>
      <xdr:col>45</xdr:col>
      <xdr:colOff>177800</xdr:colOff>
      <xdr:row>78</xdr:row>
      <xdr:rowOff>95946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62206"/>
          <a:ext cx="889000" cy="30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139142</xdr:rowOff>
    </xdr:from>
    <xdr:to>
      <xdr:col>41</xdr:col>
      <xdr:colOff>50800</xdr:colOff>
      <xdr:row>78</xdr:row>
      <xdr:rowOff>95946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40792"/>
          <a:ext cx="889000" cy="1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162674</xdr:rowOff>
    </xdr:from>
    <xdr:to>
      <xdr:col>55</xdr:col>
      <xdr:colOff>50800</xdr:colOff>
      <xdr:row>77</xdr:row>
      <xdr:rowOff>92824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14101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8790</xdr:rowOff>
    </xdr:from>
    <xdr:to>
      <xdr:col>50</xdr:col>
      <xdr:colOff>165100</xdr:colOff>
      <xdr:row>76</xdr:row>
      <xdr:rowOff>110390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126916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81206</xdr:rowOff>
    </xdr:from>
    <xdr:to>
      <xdr:col>46</xdr:col>
      <xdr:colOff>38100</xdr:colOff>
      <xdr:row>77</xdr:row>
      <xdr:rowOff>11356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27882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45146</xdr:rowOff>
    </xdr:from>
    <xdr:to>
      <xdr:col>41</xdr:col>
      <xdr:colOff>101600</xdr:colOff>
      <xdr:row>78</xdr:row>
      <xdr:rowOff>146746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137873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88342</xdr:rowOff>
    </xdr:from>
    <xdr:to>
      <xdr:col>36</xdr:col>
      <xdr:colOff>165100</xdr:colOff>
      <xdr:row>78</xdr:row>
      <xdr:rowOff>18492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31210</xdr:rowOff>
    </xdr:from>
    <xdr:to>
      <xdr:col>55</xdr:col>
      <xdr:colOff>0</xdr:colOff>
      <xdr:row>98</xdr:row>
      <xdr:rowOff>120928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33310"/>
          <a:ext cx="8382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120928</xdr:rowOff>
    </xdr:from>
    <xdr:to>
      <xdr:col>50</xdr:col>
      <xdr:colOff>114300</xdr:colOff>
      <xdr:row>98</xdr:row>
      <xdr:rowOff>127695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23028"/>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45224</xdr:rowOff>
    </xdr:from>
    <xdr:to>
      <xdr:col>45</xdr:col>
      <xdr:colOff>177800</xdr:colOff>
      <xdr:row>98</xdr:row>
      <xdr:rowOff>127695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47324"/>
          <a:ext cx="889000" cy="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45224</xdr:rowOff>
    </xdr:from>
    <xdr:to>
      <xdr:col>41</xdr:col>
      <xdr:colOff>50800</xdr:colOff>
      <xdr:row>98</xdr:row>
      <xdr:rowOff>52291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47324"/>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151860</xdr:rowOff>
    </xdr:from>
    <xdr:to>
      <xdr:col>55</xdr:col>
      <xdr:colOff>50800</xdr:colOff>
      <xdr:row>98</xdr:row>
      <xdr:rowOff>82010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66787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70128</xdr:rowOff>
    </xdr:from>
    <xdr:to>
      <xdr:col>50</xdr:col>
      <xdr:colOff>165100</xdr:colOff>
      <xdr:row>99</xdr:row>
      <xdr:rowOff>278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7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162855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76895</xdr:rowOff>
    </xdr:from>
    <xdr:to>
      <xdr:col>46</xdr:col>
      <xdr:colOff>38100</xdr:colOff>
      <xdr:row>99</xdr:row>
      <xdr:rowOff>7045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169622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7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165874</xdr:rowOff>
    </xdr:from>
    <xdr:to>
      <xdr:col>41</xdr:col>
      <xdr:colOff>101600</xdr:colOff>
      <xdr:row>98</xdr:row>
      <xdr:rowOff>96024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87151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1491</xdr:rowOff>
    </xdr:from>
    <xdr:to>
      <xdr:col>36</xdr:col>
      <xdr:colOff>165100</xdr:colOff>
      <xdr:row>98</xdr:row>
      <xdr:rowOff>103091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94218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156647</xdr:rowOff>
    </xdr:from>
    <xdr:to>
      <xdr:col>85</xdr:col>
      <xdr:colOff>127000</xdr:colOff>
      <xdr:row>38</xdr:row>
      <xdr:rowOff>167696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7174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167696</xdr:rowOff>
    </xdr:from>
    <xdr:to>
      <xdr:col>81</xdr:col>
      <xdr:colOff>50800</xdr:colOff>
      <xdr:row>39</xdr:row>
      <xdr:rowOff>42773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82796"/>
          <a:ext cx="889000" cy="4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42713</xdr:rowOff>
    </xdr:from>
    <xdr:to>
      <xdr:col>76</xdr:col>
      <xdr:colOff>114300</xdr:colOff>
      <xdr:row>39</xdr:row>
      <xdr:rowOff>42773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263"/>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38271</xdr:rowOff>
    </xdr:from>
    <xdr:to>
      <xdr:col>71</xdr:col>
      <xdr:colOff>177800</xdr:colOff>
      <xdr:row>39</xdr:row>
      <xdr:rowOff>42713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4821"/>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105847</xdr:rowOff>
    </xdr:from>
    <xdr:to>
      <xdr:col>85</xdr:col>
      <xdr:colOff>177800</xdr:colOff>
      <xdr:row>39</xdr:row>
      <xdr:rowOff>35997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20774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116896</xdr:rowOff>
    </xdr:from>
    <xdr:to>
      <xdr:col>81</xdr:col>
      <xdr:colOff>101600</xdr:colOff>
      <xdr:row>39</xdr:row>
      <xdr:rowOff>47046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38173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2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163423</xdr:rowOff>
    </xdr:from>
    <xdr:to>
      <xdr:col>76</xdr:col>
      <xdr:colOff>165100</xdr:colOff>
      <xdr:row>39</xdr:row>
      <xdr:rowOff>93573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84700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163363</xdr:rowOff>
    </xdr:from>
    <xdr:to>
      <xdr:col>72</xdr:col>
      <xdr:colOff>38100</xdr:colOff>
      <xdr:row>39</xdr:row>
      <xdr:rowOff>93513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84640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7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158921</xdr:rowOff>
    </xdr:from>
    <xdr:to>
      <xdr:col>67</xdr:col>
      <xdr:colOff>101600</xdr:colOff>
      <xdr:row>39</xdr:row>
      <xdr:rowOff>89071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80198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97146</xdr:rowOff>
    </xdr:from>
    <xdr:to>
      <xdr:col>85</xdr:col>
      <xdr:colOff>127000</xdr:colOff>
      <xdr:row>77</xdr:row>
      <xdr:rowOff>117419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55896"/>
          <a:ext cx="838200" cy="36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97146</xdr:rowOff>
    </xdr:from>
    <xdr:to>
      <xdr:col>81</xdr:col>
      <xdr:colOff>50800</xdr:colOff>
      <xdr:row>77</xdr:row>
      <xdr:rowOff>143190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55896"/>
          <a:ext cx="889000" cy="38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143190</xdr:rowOff>
    </xdr:from>
    <xdr:to>
      <xdr:col>76</xdr:col>
      <xdr:colOff>114300</xdr:colOff>
      <xdr:row>77</xdr:row>
      <xdr:rowOff>145346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44840"/>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107379</xdr:rowOff>
    </xdr:from>
    <xdr:to>
      <xdr:col>71</xdr:col>
      <xdr:colOff>177800</xdr:colOff>
      <xdr:row>77</xdr:row>
      <xdr:rowOff>145346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37579"/>
          <a:ext cx="889000" cy="20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66619</xdr:rowOff>
    </xdr:from>
    <xdr:to>
      <xdr:col>85</xdr:col>
      <xdr:colOff>177800</xdr:colOff>
      <xdr:row>77</xdr:row>
      <xdr:rowOff>168219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45046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4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46346</xdr:rowOff>
    </xdr:from>
    <xdr:to>
      <xdr:col>81</xdr:col>
      <xdr:colOff>101600</xdr:colOff>
      <xdr:row>75</xdr:row>
      <xdr:rowOff>147946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164473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181795" y="1268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92390</xdr:rowOff>
    </xdr:from>
    <xdr:to>
      <xdr:col>76</xdr:col>
      <xdr:colOff>165100</xdr:colOff>
      <xdr:row>78</xdr:row>
      <xdr:rowOff>22540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13667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94546</xdr:rowOff>
    </xdr:from>
    <xdr:to>
      <xdr:col>72</xdr:col>
      <xdr:colOff>38100</xdr:colOff>
      <xdr:row>78</xdr:row>
      <xdr:rowOff>24696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56579</xdr:rowOff>
    </xdr:from>
    <xdr:to>
      <xdr:col>67</xdr:col>
      <xdr:colOff>101600</xdr:colOff>
      <xdr:row>76</xdr:row>
      <xdr:rowOff>158179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3256</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14795" y="1286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100464</xdr:rowOff>
    </xdr:from>
    <xdr:to>
      <xdr:col>85</xdr:col>
      <xdr:colOff>127000</xdr:colOff>
      <xdr:row>98</xdr:row>
      <xdr:rowOff>112049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02564"/>
          <a:ext cx="8382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41038</xdr:rowOff>
    </xdr:from>
    <xdr:to>
      <xdr:col>81</xdr:col>
      <xdr:colOff>50800</xdr:colOff>
      <xdr:row>98</xdr:row>
      <xdr:rowOff>100464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43138"/>
          <a:ext cx="889000" cy="5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41038</xdr:rowOff>
    </xdr:from>
    <xdr:to>
      <xdr:col>76</xdr:col>
      <xdr:colOff>114300</xdr:colOff>
      <xdr:row>98</xdr:row>
      <xdr:rowOff>115075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43138"/>
          <a:ext cx="889000" cy="7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115075</xdr:rowOff>
    </xdr:from>
    <xdr:to>
      <xdr:col>71</xdr:col>
      <xdr:colOff>177800</xdr:colOff>
      <xdr:row>98</xdr:row>
      <xdr:rowOff>128226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917175"/>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61249</xdr:rowOff>
    </xdr:from>
    <xdr:to>
      <xdr:col>85</xdr:col>
      <xdr:colOff>177800</xdr:colOff>
      <xdr:row>98</xdr:row>
      <xdr:rowOff>162849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6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147626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7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49664</xdr:rowOff>
    </xdr:from>
    <xdr:to>
      <xdr:col>81</xdr:col>
      <xdr:colOff>101600</xdr:colOff>
      <xdr:row>98</xdr:row>
      <xdr:rowOff>151264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142391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161688</xdr:rowOff>
    </xdr:from>
    <xdr:to>
      <xdr:col>76</xdr:col>
      <xdr:colOff>165100</xdr:colOff>
      <xdr:row>98</xdr:row>
      <xdr:rowOff>91838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82965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64275</xdr:rowOff>
    </xdr:from>
    <xdr:to>
      <xdr:col>72</xdr:col>
      <xdr:colOff>38100</xdr:colOff>
      <xdr:row>98</xdr:row>
      <xdr:rowOff>165875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157002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77426</xdr:rowOff>
    </xdr:from>
    <xdr:to>
      <xdr:col>67</xdr:col>
      <xdr:colOff>101600</xdr:colOff>
      <xdr:row>99</xdr:row>
      <xdr:rowOff>7576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170153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120909</xdr:rowOff>
    </xdr:from>
    <xdr:to>
      <xdr:col>116</xdr:col>
      <xdr:colOff>63500</xdr:colOff>
      <xdr:row>38</xdr:row>
      <xdr:rowOff>132979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36009"/>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116908</xdr:rowOff>
    </xdr:from>
    <xdr:to>
      <xdr:col>111</xdr:col>
      <xdr:colOff>177800</xdr:colOff>
      <xdr:row>38</xdr:row>
      <xdr:rowOff>132979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32008"/>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116908</xdr:rowOff>
    </xdr:from>
    <xdr:to>
      <xdr:col>107</xdr:col>
      <xdr:colOff>50800</xdr:colOff>
      <xdr:row>38</xdr:row>
      <xdr:rowOff>131470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32008"/>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124978</xdr:rowOff>
    </xdr:from>
    <xdr:to>
      <xdr:col>102</xdr:col>
      <xdr:colOff>114300</xdr:colOff>
      <xdr:row>38</xdr:row>
      <xdr:rowOff>131470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4007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70109</xdr:rowOff>
    </xdr:from>
    <xdr:to>
      <xdr:col>116</xdr:col>
      <xdr:colOff>114300</xdr:colOff>
      <xdr:row>39</xdr:row>
      <xdr:rowOff>259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156486</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0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82179</xdr:rowOff>
    </xdr:from>
    <xdr:to>
      <xdr:col>112</xdr:col>
      <xdr:colOff>38100</xdr:colOff>
      <xdr:row>39</xdr:row>
      <xdr:rowOff>12329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3456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66108</xdr:rowOff>
    </xdr:from>
    <xdr:to>
      <xdr:col>107</xdr:col>
      <xdr:colOff>101600</xdr:colOff>
      <xdr:row>38</xdr:row>
      <xdr:rowOff>167708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158835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673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80670</xdr:rowOff>
    </xdr:from>
    <xdr:to>
      <xdr:col>102</xdr:col>
      <xdr:colOff>165100</xdr:colOff>
      <xdr:row>39</xdr:row>
      <xdr:rowOff>10820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1947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8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40278</xdr:rowOff>
    </xdr:from>
    <xdr:to>
      <xdr:col>116</xdr:col>
      <xdr:colOff>63500</xdr:colOff>
      <xdr:row>59</xdr:row>
      <xdr:rowOff>41535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5828"/>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40278</xdr:rowOff>
    </xdr:from>
    <xdr:to>
      <xdr:col>111</xdr:col>
      <xdr:colOff>177800</xdr:colOff>
      <xdr:row>59</xdr:row>
      <xdr:rowOff>43917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55828"/>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43935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59467"/>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43935</xdr:rowOff>
    </xdr:from>
    <xdr:to>
      <xdr:col>102</xdr:col>
      <xdr:colOff>114300</xdr:colOff>
      <xdr:row>59</xdr:row>
      <xdr:rowOff>43935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9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162185</xdr:rowOff>
    </xdr:from>
    <xdr:to>
      <xdr:col>116</xdr:col>
      <xdr:colOff>114300</xdr:colOff>
      <xdr:row>59</xdr:row>
      <xdr:rowOff>92335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77112</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1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160928</xdr:rowOff>
    </xdr:from>
    <xdr:to>
      <xdr:col>112</xdr:col>
      <xdr:colOff>38100</xdr:colOff>
      <xdr:row>59</xdr:row>
      <xdr:rowOff>91078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82205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9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164567</xdr:rowOff>
    </xdr:from>
    <xdr:to>
      <xdr:col>107</xdr:col>
      <xdr:colOff>101600</xdr:colOff>
      <xdr:row>59</xdr:row>
      <xdr:rowOff>94717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85844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164585</xdr:rowOff>
    </xdr:from>
    <xdr:to>
      <xdr:col>102</xdr:col>
      <xdr:colOff>165100</xdr:colOff>
      <xdr:row>59</xdr:row>
      <xdr:rowOff>94735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85862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164585</xdr:rowOff>
    </xdr:from>
    <xdr:to>
      <xdr:col>98</xdr:col>
      <xdr:colOff>38100</xdr:colOff>
      <xdr:row>59</xdr:row>
      <xdr:rowOff>94735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85862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6662</xdr:rowOff>
    </xdr:from>
    <xdr:to>
      <xdr:col>116</xdr:col>
      <xdr:colOff>63500</xdr:colOff>
      <xdr:row>75</xdr:row>
      <xdr:rowOff>21384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65412"/>
          <a:ext cx="8382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21384</xdr:rowOff>
    </xdr:from>
    <xdr:to>
      <xdr:col>111</xdr:col>
      <xdr:colOff>177800</xdr:colOff>
      <xdr:row>75</xdr:row>
      <xdr:rowOff>57084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80134"/>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47902</xdr:rowOff>
    </xdr:from>
    <xdr:to>
      <xdr:col>107</xdr:col>
      <xdr:colOff>50800</xdr:colOff>
      <xdr:row>75</xdr:row>
      <xdr:rowOff>57084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06652"/>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47902</xdr:rowOff>
    </xdr:from>
    <xdr:to>
      <xdr:col>102</xdr:col>
      <xdr:colOff>114300</xdr:colOff>
      <xdr:row>75</xdr:row>
      <xdr:rowOff>77445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06652"/>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127312</xdr:rowOff>
    </xdr:from>
    <xdr:to>
      <xdr:col>116</xdr:col>
      <xdr:colOff>114300</xdr:colOff>
      <xdr:row>75</xdr:row>
      <xdr:rowOff>57462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150189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142034</xdr:rowOff>
    </xdr:from>
    <xdr:to>
      <xdr:col>112</xdr:col>
      <xdr:colOff>38100</xdr:colOff>
      <xdr:row>75</xdr:row>
      <xdr:rowOff>72184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2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88711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0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6284</xdr:rowOff>
    </xdr:from>
    <xdr:to>
      <xdr:col>107</xdr:col>
      <xdr:colOff>101600</xdr:colOff>
      <xdr:row>75</xdr:row>
      <xdr:rowOff>107884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124411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168552</xdr:rowOff>
    </xdr:from>
    <xdr:to>
      <xdr:col>102</xdr:col>
      <xdr:colOff>165100</xdr:colOff>
      <xdr:row>75</xdr:row>
      <xdr:rowOff>98702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5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115229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3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26645</xdr:rowOff>
    </xdr:from>
    <xdr:to>
      <xdr:col>98</xdr:col>
      <xdr:colOff>38100</xdr:colOff>
      <xdr:row>75</xdr:row>
      <xdr:rowOff>128245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144772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6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普通建設事業費については、財政健全化計画及び財政運営計画に基づく、定員管理の徹底、需用費等の徹底的な節減及び委託事業の適正化、投資的経費の抑制により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令和３年度から令和５年度に診療所整備事業費が多額となったことから普通建設事業費（うち新規整備）が類似団体平均を上回っている。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維持補修費については、令和２年度、令和３年度及び令和４年度の大雪により除排雪経費が多額となったが、令和５年度は小雪により減となった。また公共施設の多くは、築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年以上経過しているため老朽化により維持補修費が高止まりしており、今後は公共施設等総合管理計画及び公共施設個別施設計画に基づいた計画的な施設管理により、更新費用の平準化を図る。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公債費について、第三セクター等改革推進債の一部繰上償還を、令和元年度（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百万円）を実施したことに伴い、令和元年度及び令和４年度の値が大幅に増加している。今後も、繰上償還の実施等により公債費負担の抑制を図る。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8,470
8,467
163.43
6,671,175
6,317,963
338,241
3,797,171
7,392,133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38481</xdr:rowOff>
    </xdr:from>
    <xdr:to>
      <xdr:col>24</xdr:col>
      <xdr:colOff>63500</xdr:colOff>
      <xdr:row>38</xdr:row>
      <xdr:rowOff>73914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358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68707</xdr:rowOff>
    </xdr:from>
    <xdr:to>
      <xdr:col>19</xdr:col>
      <xdr:colOff>177800</xdr:colOff>
      <xdr:row>38</xdr:row>
      <xdr:rowOff>73914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83807"/>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52197</xdr:rowOff>
    </xdr:from>
    <xdr:to>
      <xdr:col>15</xdr:col>
      <xdr:colOff>50800</xdr:colOff>
      <xdr:row>38</xdr:row>
      <xdr:rowOff>68707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7297"/>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52197</xdr:rowOff>
    </xdr:from>
    <xdr:to>
      <xdr:col>10</xdr:col>
      <xdr:colOff>114300</xdr:colOff>
      <xdr:row>38</xdr:row>
      <xdr:rowOff>60198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72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159131</xdr:rowOff>
    </xdr:from>
    <xdr:to>
      <xdr:col>24</xdr:col>
      <xdr:colOff>114300</xdr:colOff>
      <xdr:row>38</xdr:row>
      <xdr:rowOff>89281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74058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23114</xdr:rowOff>
    </xdr:from>
    <xdr:to>
      <xdr:col>20</xdr:col>
      <xdr:colOff>38100</xdr:colOff>
      <xdr:row>38</xdr:row>
      <xdr:rowOff>124714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115841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17907</xdr:rowOff>
    </xdr:from>
    <xdr:to>
      <xdr:col>15</xdr:col>
      <xdr:colOff>101600</xdr:colOff>
      <xdr:row>38</xdr:row>
      <xdr:rowOff>119507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110634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1397</xdr:rowOff>
    </xdr:from>
    <xdr:to>
      <xdr:col>10</xdr:col>
      <xdr:colOff>165100</xdr:colOff>
      <xdr:row>38</xdr:row>
      <xdr:rowOff>102997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94124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9398</xdr:rowOff>
    </xdr:from>
    <xdr:to>
      <xdr:col>6</xdr:col>
      <xdr:colOff>38100</xdr:colOff>
      <xdr:row>38</xdr:row>
      <xdr:rowOff>110998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102125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115567</xdr:rowOff>
    </xdr:from>
    <xdr:to>
      <xdr:col>24</xdr:col>
      <xdr:colOff>63500</xdr:colOff>
      <xdr:row>58</xdr:row>
      <xdr:rowOff>121613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9667"/>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87480</xdr:rowOff>
    </xdr:from>
    <xdr:to>
      <xdr:col>19</xdr:col>
      <xdr:colOff>177800</xdr:colOff>
      <xdr:row>58</xdr:row>
      <xdr:rowOff>115567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1580"/>
          <a:ext cx="889000" cy="2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154988</xdr:rowOff>
    </xdr:from>
    <xdr:to>
      <xdr:col>15</xdr:col>
      <xdr:colOff>50800</xdr:colOff>
      <xdr:row>58</xdr:row>
      <xdr:rowOff>87480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27638"/>
          <a:ext cx="889000" cy="10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154988</xdr:rowOff>
    </xdr:from>
    <xdr:to>
      <xdr:col>10</xdr:col>
      <xdr:colOff>114300</xdr:colOff>
      <xdr:row>58</xdr:row>
      <xdr:rowOff>157591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27638"/>
          <a:ext cx="889000" cy="17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70813</xdr:rowOff>
    </xdr:from>
    <xdr:to>
      <xdr:col>24</xdr:col>
      <xdr:colOff>114300</xdr:colOff>
      <xdr:row>59</xdr:row>
      <xdr:rowOff>963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157190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64767</xdr:rowOff>
    </xdr:from>
    <xdr:to>
      <xdr:col>20</xdr:col>
      <xdr:colOff>38100</xdr:colOff>
      <xdr:row>58</xdr:row>
      <xdr:rowOff>166367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157494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36680</xdr:rowOff>
    </xdr:from>
    <xdr:to>
      <xdr:col>15</xdr:col>
      <xdr:colOff>101600</xdr:colOff>
      <xdr:row>58</xdr:row>
      <xdr:rowOff>138280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129407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104188</xdr:rowOff>
    </xdr:from>
    <xdr:to>
      <xdr:col>10</xdr:col>
      <xdr:colOff>165100</xdr:colOff>
      <xdr:row>58</xdr:row>
      <xdr:rowOff>34338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25465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6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106791</xdr:rowOff>
    </xdr:from>
    <xdr:to>
      <xdr:col>6</xdr:col>
      <xdr:colOff>38100</xdr:colOff>
      <xdr:row>59</xdr:row>
      <xdr:rowOff>36941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28068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37576</xdr:rowOff>
    </xdr:from>
    <xdr:to>
      <xdr:col>24</xdr:col>
      <xdr:colOff>63500</xdr:colOff>
      <xdr:row>76</xdr:row>
      <xdr:rowOff>156918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7776"/>
          <a:ext cx="838200" cy="1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115990</xdr:rowOff>
    </xdr:from>
    <xdr:to>
      <xdr:col>19</xdr:col>
      <xdr:colOff>177800</xdr:colOff>
      <xdr:row>76</xdr:row>
      <xdr:rowOff>156918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46190"/>
          <a:ext cx="889000" cy="4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115990</xdr:rowOff>
    </xdr:from>
    <xdr:to>
      <xdr:col>15</xdr:col>
      <xdr:colOff>50800</xdr:colOff>
      <xdr:row>77</xdr:row>
      <xdr:rowOff>51798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6190"/>
          <a:ext cx="889000" cy="10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51798</xdr:rowOff>
    </xdr:from>
    <xdr:to>
      <xdr:col>10</xdr:col>
      <xdr:colOff>114300</xdr:colOff>
      <xdr:row>77</xdr:row>
      <xdr:rowOff>99800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3448"/>
          <a:ext cx="8890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158226</xdr:rowOff>
    </xdr:from>
    <xdr:to>
      <xdr:col>24</xdr:col>
      <xdr:colOff>114300</xdr:colOff>
      <xdr:row>76</xdr:row>
      <xdr:rowOff>88376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136653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106118</xdr:rowOff>
    </xdr:from>
    <xdr:to>
      <xdr:col>20</xdr:col>
      <xdr:colOff>38100</xdr:colOff>
      <xdr:row>77</xdr:row>
      <xdr:rowOff>36268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27395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65190</xdr:rowOff>
    </xdr:from>
    <xdr:to>
      <xdr:col>15</xdr:col>
      <xdr:colOff>101600</xdr:colOff>
      <xdr:row>76</xdr:row>
      <xdr:rowOff>166790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157917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998</xdr:rowOff>
    </xdr:from>
    <xdr:to>
      <xdr:col>10</xdr:col>
      <xdr:colOff>165100</xdr:colOff>
      <xdr:row>77</xdr:row>
      <xdr:rowOff>102598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93725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49000</xdr:rowOff>
    </xdr:from>
    <xdr:to>
      <xdr:col>6</xdr:col>
      <xdr:colOff>38100</xdr:colOff>
      <xdr:row>77</xdr:row>
      <xdr:rowOff>150600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141727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4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136553</xdr:rowOff>
    </xdr:from>
    <xdr:to>
      <xdr:col>24</xdr:col>
      <xdr:colOff>63500</xdr:colOff>
      <xdr:row>96</xdr:row>
      <xdr:rowOff>47506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24303"/>
          <a:ext cx="838200" cy="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136553</xdr:rowOff>
    </xdr:from>
    <xdr:to>
      <xdr:col>19</xdr:col>
      <xdr:colOff>177800</xdr:colOff>
      <xdr:row>96</xdr:row>
      <xdr:rowOff>37550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24303"/>
          <a:ext cx="8890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37550</xdr:rowOff>
    </xdr:from>
    <xdr:to>
      <xdr:col>15</xdr:col>
      <xdr:colOff>50800</xdr:colOff>
      <xdr:row>97</xdr:row>
      <xdr:rowOff>69097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96750"/>
          <a:ext cx="889000" cy="2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69097</xdr:rowOff>
    </xdr:from>
    <xdr:to>
      <xdr:col>10</xdr:col>
      <xdr:colOff>114300</xdr:colOff>
      <xdr:row>97</xdr:row>
      <xdr:rowOff>117625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99747"/>
          <a:ext cx="8890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168156</xdr:rowOff>
    </xdr:from>
    <xdr:to>
      <xdr:col>24</xdr:col>
      <xdr:colOff>114300</xdr:colOff>
      <xdr:row>96</xdr:row>
      <xdr:rowOff>98306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19583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0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85753</xdr:rowOff>
    </xdr:from>
    <xdr:to>
      <xdr:col>20</xdr:col>
      <xdr:colOff>38100</xdr:colOff>
      <xdr:row>96</xdr:row>
      <xdr:rowOff>15903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32430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4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158200</xdr:rowOff>
    </xdr:from>
    <xdr:to>
      <xdr:col>15</xdr:col>
      <xdr:colOff>101600</xdr:colOff>
      <xdr:row>96</xdr:row>
      <xdr:rowOff>88350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104877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2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18297</xdr:rowOff>
    </xdr:from>
    <xdr:to>
      <xdr:col>10</xdr:col>
      <xdr:colOff>165100</xdr:colOff>
      <xdr:row>97</xdr:row>
      <xdr:rowOff>119897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111024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66825</xdr:rowOff>
    </xdr:from>
    <xdr:to>
      <xdr:col>6</xdr:col>
      <xdr:colOff>38100</xdr:colOff>
      <xdr:row>97</xdr:row>
      <xdr:rowOff>168425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159552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135890</xdr:rowOff>
    </xdr:from>
    <xdr:to>
      <xdr:col>55</xdr:col>
      <xdr:colOff>0</xdr:colOff>
      <xdr:row>38</xdr:row>
      <xdr:rowOff>141986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5099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141986</xdr:rowOff>
    </xdr:from>
    <xdr:to>
      <xdr:col>50</xdr:col>
      <xdr:colOff>114300</xdr:colOff>
      <xdr:row>38</xdr:row>
      <xdr:rowOff>146177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708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146177</xdr:rowOff>
    </xdr:from>
    <xdr:to>
      <xdr:col>45</xdr:col>
      <xdr:colOff>177800</xdr:colOff>
      <xdr:row>38</xdr:row>
      <xdr:rowOff>151130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612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151130</xdr:rowOff>
    </xdr:from>
    <xdr:to>
      <xdr:col>41</xdr:col>
      <xdr:colOff>50800</xdr:colOff>
      <xdr:row>38</xdr:row>
      <xdr:rowOff>154559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623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85090</xdr:rowOff>
    </xdr:from>
    <xdr:to>
      <xdr:col>55</xdr:col>
      <xdr:colOff>50800</xdr:colOff>
      <xdr:row>39</xdr:row>
      <xdr:rowOff>15240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95377</xdr:rowOff>
    </xdr:from>
    <xdr:to>
      <xdr:col>46</xdr:col>
      <xdr:colOff>38100</xdr:colOff>
      <xdr:row>39</xdr:row>
      <xdr:rowOff>25527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100330</xdr:rowOff>
    </xdr:from>
    <xdr:to>
      <xdr:col>41</xdr:col>
      <xdr:colOff>101600</xdr:colOff>
      <xdr:row>39</xdr:row>
      <xdr:rowOff>30480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21607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103759</xdr:rowOff>
    </xdr:from>
    <xdr:to>
      <xdr:col>36</xdr:col>
      <xdr:colOff>165100</xdr:colOff>
      <xdr:row>39</xdr:row>
      <xdr:rowOff>33909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25036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23895</xdr:rowOff>
    </xdr:from>
    <xdr:to>
      <xdr:col>55</xdr:col>
      <xdr:colOff>0</xdr:colOff>
      <xdr:row>58</xdr:row>
      <xdr:rowOff>33141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67995"/>
          <a:ext cx="8382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33141</xdr:rowOff>
    </xdr:from>
    <xdr:to>
      <xdr:col>50</xdr:col>
      <xdr:colOff>114300</xdr:colOff>
      <xdr:row>58</xdr:row>
      <xdr:rowOff>43542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724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43542</xdr:rowOff>
    </xdr:from>
    <xdr:to>
      <xdr:col>45</xdr:col>
      <xdr:colOff>177800</xdr:colOff>
      <xdr:row>58</xdr:row>
      <xdr:rowOff>46089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87642"/>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46089</xdr:rowOff>
    </xdr:from>
    <xdr:to>
      <xdr:col>41</xdr:col>
      <xdr:colOff>50800</xdr:colOff>
      <xdr:row>58</xdr:row>
      <xdr:rowOff>57185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0189"/>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144545</xdr:rowOff>
    </xdr:from>
    <xdr:to>
      <xdr:col>55</xdr:col>
      <xdr:colOff>50800</xdr:colOff>
      <xdr:row>58</xdr:row>
      <xdr:rowOff>74695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59472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153791</xdr:rowOff>
    </xdr:from>
    <xdr:to>
      <xdr:col>50</xdr:col>
      <xdr:colOff>165100</xdr:colOff>
      <xdr:row>58</xdr:row>
      <xdr:rowOff>83941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75068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164192</xdr:rowOff>
    </xdr:from>
    <xdr:to>
      <xdr:col>46</xdr:col>
      <xdr:colOff>38100</xdr:colOff>
      <xdr:row>58</xdr:row>
      <xdr:rowOff>94342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85469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166739</xdr:rowOff>
    </xdr:from>
    <xdr:to>
      <xdr:col>41</xdr:col>
      <xdr:colOff>101600</xdr:colOff>
      <xdr:row>58</xdr:row>
      <xdr:rowOff>96889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88016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6385</xdr:rowOff>
    </xdr:from>
    <xdr:to>
      <xdr:col>36</xdr:col>
      <xdr:colOff>165100</xdr:colOff>
      <xdr:row>58</xdr:row>
      <xdr:rowOff>107985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99112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135722</xdr:rowOff>
    </xdr:from>
    <xdr:to>
      <xdr:col>55</xdr:col>
      <xdr:colOff>0</xdr:colOff>
      <xdr:row>78</xdr:row>
      <xdr:rowOff>23352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7372"/>
          <a:ext cx="8382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135722</xdr:rowOff>
    </xdr:from>
    <xdr:to>
      <xdr:col>50</xdr:col>
      <xdr:colOff>114300</xdr:colOff>
      <xdr:row>78</xdr:row>
      <xdr:rowOff>31032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7372"/>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163370</xdr:rowOff>
    </xdr:from>
    <xdr:to>
      <xdr:col>45</xdr:col>
      <xdr:colOff>177800</xdr:colOff>
      <xdr:row>78</xdr:row>
      <xdr:rowOff>31032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65020"/>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163370</xdr:rowOff>
    </xdr:from>
    <xdr:to>
      <xdr:col>41</xdr:col>
      <xdr:colOff>50800</xdr:colOff>
      <xdr:row>77</xdr:row>
      <xdr:rowOff>168723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5020"/>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144002</xdr:rowOff>
    </xdr:from>
    <xdr:to>
      <xdr:col>55</xdr:col>
      <xdr:colOff>50800</xdr:colOff>
      <xdr:row>78</xdr:row>
      <xdr:rowOff>74152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58929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84922</xdr:rowOff>
    </xdr:from>
    <xdr:to>
      <xdr:col>50</xdr:col>
      <xdr:colOff>165100</xdr:colOff>
      <xdr:row>78</xdr:row>
      <xdr:rowOff>15072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6199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151682</xdr:rowOff>
    </xdr:from>
    <xdr:to>
      <xdr:col>46</xdr:col>
      <xdr:colOff>38100</xdr:colOff>
      <xdr:row>78</xdr:row>
      <xdr:rowOff>81832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72959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112570</xdr:rowOff>
    </xdr:from>
    <xdr:to>
      <xdr:col>41</xdr:col>
      <xdr:colOff>101600</xdr:colOff>
      <xdr:row>78</xdr:row>
      <xdr:rowOff>42720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33847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117923</xdr:rowOff>
    </xdr:from>
    <xdr:to>
      <xdr:col>36</xdr:col>
      <xdr:colOff>165100</xdr:colOff>
      <xdr:row>78</xdr:row>
      <xdr:rowOff>48073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64600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9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74591</xdr:rowOff>
    </xdr:from>
    <xdr:to>
      <xdr:col>55</xdr:col>
      <xdr:colOff>0</xdr:colOff>
      <xdr:row>96</xdr:row>
      <xdr:rowOff>125002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33791"/>
          <a:ext cx="838200" cy="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74591</xdr:rowOff>
    </xdr:from>
    <xdr:to>
      <xdr:col>50</xdr:col>
      <xdr:colOff>114300</xdr:colOff>
      <xdr:row>96</xdr:row>
      <xdr:rowOff>84328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33791"/>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82431</xdr:rowOff>
    </xdr:from>
    <xdr:to>
      <xdr:col>45</xdr:col>
      <xdr:colOff>177800</xdr:colOff>
      <xdr:row>96</xdr:row>
      <xdr:rowOff>84328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41631"/>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82431</xdr:rowOff>
    </xdr:from>
    <xdr:to>
      <xdr:col>41</xdr:col>
      <xdr:colOff>50800</xdr:colOff>
      <xdr:row>97</xdr:row>
      <xdr:rowOff>26164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41631"/>
          <a:ext cx="889000" cy="1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74202</xdr:rowOff>
    </xdr:from>
    <xdr:to>
      <xdr:col>55</xdr:col>
      <xdr:colOff>50800</xdr:colOff>
      <xdr:row>97</xdr:row>
      <xdr:rowOff>4352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52629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23791</xdr:rowOff>
    </xdr:from>
    <xdr:to>
      <xdr:col>50</xdr:col>
      <xdr:colOff>165100</xdr:colOff>
      <xdr:row>96</xdr:row>
      <xdr:rowOff>125391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116518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33528</xdr:rowOff>
    </xdr:from>
    <xdr:to>
      <xdr:col>46</xdr:col>
      <xdr:colOff>38100</xdr:colOff>
      <xdr:row>96</xdr:row>
      <xdr:rowOff>135128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126255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31631</xdr:rowOff>
    </xdr:from>
    <xdr:to>
      <xdr:col>41</xdr:col>
      <xdr:colOff>101600</xdr:colOff>
      <xdr:row>96</xdr:row>
      <xdr:rowOff>133231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146814</xdr:rowOff>
    </xdr:from>
    <xdr:to>
      <xdr:col>36</xdr:col>
      <xdr:colOff>165100</xdr:colOff>
      <xdr:row>97</xdr:row>
      <xdr:rowOff>76964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68091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60294</xdr:rowOff>
    </xdr:from>
    <xdr:to>
      <xdr:col>85</xdr:col>
      <xdr:colOff>127000</xdr:colOff>
      <xdr:row>38</xdr:row>
      <xdr:rowOff>101736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5394"/>
          <a:ext cx="8382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101736</xdr:rowOff>
    </xdr:from>
    <xdr:to>
      <xdr:col>81</xdr:col>
      <xdr:colOff>50800</xdr:colOff>
      <xdr:row>38</xdr:row>
      <xdr:rowOff>136532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16836"/>
          <a:ext cx="889000" cy="3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67593</xdr:rowOff>
    </xdr:from>
    <xdr:to>
      <xdr:col>76</xdr:col>
      <xdr:colOff>114300</xdr:colOff>
      <xdr:row>38</xdr:row>
      <xdr:rowOff>136532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82693"/>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53616</xdr:rowOff>
    </xdr:from>
    <xdr:to>
      <xdr:col>71</xdr:col>
      <xdr:colOff>177800</xdr:colOff>
      <xdr:row>38</xdr:row>
      <xdr:rowOff>67593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97266"/>
          <a:ext cx="889000" cy="18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9494</xdr:rowOff>
    </xdr:from>
    <xdr:to>
      <xdr:col>85</xdr:col>
      <xdr:colOff>177800</xdr:colOff>
      <xdr:row>38</xdr:row>
      <xdr:rowOff>111094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159371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50936</xdr:rowOff>
    </xdr:from>
    <xdr:to>
      <xdr:col>81</xdr:col>
      <xdr:colOff>101600</xdr:colOff>
      <xdr:row>38</xdr:row>
      <xdr:rowOff>152536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143663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85732</xdr:rowOff>
    </xdr:from>
    <xdr:to>
      <xdr:col>76</xdr:col>
      <xdr:colOff>165100</xdr:colOff>
      <xdr:row>39</xdr:row>
      <xdr:rowOff>15882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16793</xdr:rowOff>
    </xdr:from>
    <xdr:to>
      <xdr:col>72</xdr:col>
      <xdr:colOff>38100</xdr:colOff>
      <xdr:row>38</xdr:row>
      <xdr:rowOff>118393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109520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2816</xdr:rowOff>
    </xdr:from>
    <xdr:to>
      <xdr:col>67</xdr:col>
      <xdr:colOff>101600</xdr:colOff>
      <xdr:row>37</xdr:row>
      <xdr:rowOff>104416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101554</xdr:rowOff>
    </xdr:from>
    <xdr:to>
      <xdr:col>85</xdr:col>
      <xdr:colOff>127000</xdr:colOff>
      <xdr:row>58</xdr:row>
      <xdr:rowOff>57610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74204"/>
          <a:ext cx="838200" cy="1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53102</xdr:rowOff>
    </xdr:from>
    <xdr:to>
      <xdr:col>81</xdr:col>
      <xdr:colOff>50800</xdr:colOff>
      <xdr:row>58</xdr:row>
      <xdr:rowOff>57610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97202"/>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46119</xdr:rowOff>
    </xdr:from>
    <xdr:to>
      <xdr:col>76</xdr:col>
      <xdr:colOff>114300</xdr:colOff>
      <xdr:row>58</xdr:row>
      <xdr:rowOff>53102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90219"/>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43547</xdr:rowOff>
    </xdr:from>
    <xdr:to>
      <xdr:col>71</xdr:col>
      <xdr:colOff>177800</xdr:colOff>
      <xdr:row>58</xdr:row>
      <xdr:rowOff>46119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87647"/>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50754</xdr:rowOff>
    </xdr:from>
    <xdr:to>
      <xdr:col>85</xdr:col>
      <xdr:colOff>177800</xdr:colOff>
      <xdr:row>57</xdr:row>
      <xdr:rowOff>152354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137131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6810</xdr:rowOff>
    </xdr:from>
    <xdr:to>
      <xdr:col>81</xdr:col>
      <xdr:colOff>101600</xdr:colOff>
      <xdr:row>58</xdr:row>
      <xdr:rowOff>108410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99537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4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2302</xdr:rowOff>
    </xdr:from>
    <xdr:to>
      <xdr:col>76</xdr:col>
      <xdr:colOff>165100</xdr:colOff>
      <xdr:row>58</xdr:row>
      <xdr:rowOff>103902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95029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3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166769</xdr:rowOff>
    </xdr:from>
    <xdr:to>
      <xdr:col>72</xdr:col>
      <xdr:colOff>38100</xdr:colOff>
      <xdr:row>58</xdr:row>
      <xdr:rowOff>96919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88046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164197</xdr:rowOff>
    </xdr:from>
    <xdr:to>
      <xdr:col>67</xdr:col>
      <xdr:colOff>101600</xdr:colOff>
      <xdr:row>58</xdr:row>
      <xdr:rowOff>94347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85474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156646</xdr:rowOff>
    </xdr:from>
    <xdr:to>
      <xdr:col>85</xdr:col>
      <xdr:colOff>127000</xdr:colOff>
      <xdr:row>78</xdr:row>
      <xdr:rowOff>167695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2974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167695</xdr:rowOff>
    </xdr:from>
    <xdr:to>
      <xdr:col>81</xdr:col>
      <xdr:colOff>50800</xdr:colOff>
      <xdr:row>79</xdr:row>
      <xdr:rowOff>42774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40795"/>
          <a:ext cx="889000" cy="4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42712</xdr:rowOff>
    </xdr:from>
    <xdr:to>
      <xdr:col>76</xdr:col>
      <xdr:colOff>114300</xdr:colOff>
      <xdr:row>79</xdr:row>
      <xdr:rowOff>42774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7262"/>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38271</xdr:rowOff>
    </xdr:from>
    <xdr:to>
      <xdr:col>71</xdr:col>
      <xdr:colOff>177800</xdr:colOff>
      <xdr:row>79</xdr:row>
      <xdr:rowOff>42712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2821"/>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105846</xdr:rowOff>
    </xdr:from>
    <xdr:to>
      <xdr:col>85</xdr:col>
      <xdr:colOff>177800</xdr:colOff>
      <xdr:row>79</xdr:row>
      <xdr:rowOff>35996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7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20773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9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116895</xdr:rowOff>
    </xdr:from>
    <xdr:to>
      <xdr:col>81</xdr:col>
      <xdr:colOff>101600</xdr:colOff>
      <xdr:row>79</xdr:row>
      <xdr:rowOff>47045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38172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163424</xdr:rowOff>
    </xdr:from>
    <xdr:to>
      <xdr:col>76</xdr:col>
      <xdr:colOff>165100</xdr:colOff>
      <xdr:row>79</xdr:row>
      <xdr:rowOff>93574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84701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163362</xdr:rowOff>
    </xdr:from>
    <xdr:to>
      <xdr:col>72</xdr:col>
      <xdr:colOff>38100</xdr:colOff>
      <xdr:row>79</xdr:row>
      <xdr:rowOff>93512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84639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29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158921</xdr:rowOff>
    </xdr:from>
    <xdr:to>
      <xdr:col>67</xdr:col>
      <xdr:colOff>101600</xdr:colOff>
      <xdr:row>79</xdr:row>
      <xdr:rowOff>89071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80198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4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97146</xdr:rowOff>
    </xdr:from>
    <xdr:to>
      <xdr:col>85</xdr:col>
      <xdr:colOff>127000</xdr:colOff>
      <xdr:row>97</xdr:row>
      <xdr:rowOff>117419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84896"/>
          <a:ext cx="838200" cy="36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97146</xdr:rowOff>
    </xdr:from>
    <xdr:to>
      <xdr:col>81</xdr:col>
      <xdr:colOff>50800</xdr:colOff>
      <xdr:row>97</xdr:row>
      <xdr:rowOff>143190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84896"/>
          <a:ext cx="889000" cy="38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143190</xdr:rowOff>
    </xdr:from>
    <xdr:to>
      <xdr:col>76</xdr:col>
      <xdr:colOff>114300</xdr:colOff>
      <xdr:row>97</xdr:row>
      <xdr:rowOff>145346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73840"/>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107379</xdr:rowOff>
    </xdr:from>
    <xdr:to>
      <xdr:col>71</xdr:col>
      <xdr:colOff>177800</xdr:colOff>
      <xdr:row>97</xdr:row>
      <xdr:rowOff>145346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66579"/>
          <a:ext cx="889000" cy="20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66619</xdr:rowOff>
    </xdr:from>
    <xdr:to>
      <xdr:col>85</xdr:col>
      <xdr:colOff>177800</xdr:colOff>
      <xdr:row>97</xdr:row>
      <xdr:rowOff>168219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45046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46346</xdr:rowOff>
    </xdr:from>
    <xdr:to>
      <xdr:col>81</xdr:col>
      <xdr:colOff>101600</xdr:colOff>
      <xdr:row>95</xdr:row>
      <xdr:rowOff>147946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164473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92390</xdr:rowOff>
    </xdr:from>
    <xdr:to>
      <xdr:col>76</xdr:col>
      <xdr:colOff>165100</xdr:colOff>
      <xdr:row>98</xdr:row>
      <xdr:rowOff>22540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2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13667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94546</xdr:rowOff>
    </xdr:from>
    <xdr:to>
      <xdr:col>72</xdr:col>
      <xdr:colOff>38100</xdr:colOff>
      <xdr:row>98</xdr:row>
      <xdr:rowOff>24696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56579</xdr:rowOff>
    </xdr:from>
    <xdr:to>
      <xdr:col>67</xdr:col>
      <xdr:colOff>101600</xdr:colOff>
      <xdr:row>96</xdr:row>
      <xdr:rowOff>158179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3256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総務費については、公共施設等整備基金積立金の減により、減となった。民生費については、電力・ガス・食料品等価格高騰緊急支援給付金の皆増等により、増となった。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衛生費については、診療所整備事業の建設工事費等が減がなり、減となった。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からの普通建設事業費の抑制により、農林水産業費及び土木費については類似団体平均を大きく下回っている。農林水産業費では、中山間関連経費の増により、増となった。土木費については、小雪による除排雪経費の減や橋梁工事費減等により、減となった。今後もインフラ施設等の長寿命化のため、計画的な整備・修繕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商工費については、コロナ関連による商品券事業等の減により、大幅に減となった。災害復旧費については、令和４年８月の大雨による災害に伴い、増となった。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公債費については、令和４年度に第三セクター等改革推進債の一部繰上償還（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百万円）を実施した影響により、令和５年度の値が大幅に減少した。今後も、繰上償還の実施等により公債費負担の抑制を図る。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令和４年度と比較して、実質収支額は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百万円増（単年度収支額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百万円となった要因としては、コロナ禍によりイベント等の行事が抑制されたこと等から、経常経費が抑制されたこと等による。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今後も、歳入確保及び歳出削減に努め、財政の健全化を図る。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令和４年度と比較して、連結実質収支額は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百万円となり、昨年度より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黒字額増加の要因は、一般会計において想定よりも特別交付税が多かったこと等による。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今後も歳入確保及び歳出削減を図るとともに、診療所においては、事業規模の適正化及び見直し等により経営健全化を図る。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owani-nas1\&#36001;&#25919;&#35506;\&#36001;&#25919;&#20418;\37&#24180;&#24230;&#36001;&#25919;&#38306;&#20418;\R7_&#24066;&#30010;&#26449;&#35506;\&#9733;03_&#36001;&#25919;&#29366;&#27841;&#36039;&#26009;&#38598;\03_&#20316;&#26989;\&#12304;&#36001;&#25919;&#29366;&#27841;&#36039;&#26009;&#38598;&#12305;_023621_&#22823;&#39952;&#30010;_2023(2&#22238;&#30446;).xlsx" TargetMode="External"/><Relationship Id="rId1" Type="http://schemas.openxmlformats.org/officeDocument/2006/relationships/externalLinkPath" Target="&#12304;&#36001;&#25919;&#29366;&#27841;&#36039;&#26009;&#38598;&#12305;_023621_&#22823;&#3995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140.9</v>
          </cell>
          <cell r="BX51">
            <v>118</v>
          </cell>
          <cell r="CF51">
            <v>104.8</v>
          </cell>
          <cell r="CN51">
            <v>76.2</v>
          </cell>
          <cell r="CV51">
            <v>84</v>
          </cell>
        </row>
        <row r="53">
          <cell r="BP53">
            <v>75.5</v>
          </cell>
          <cell r="BX53">
            <v>76.400000000000006</v>
          </cell>
          <cell r="CF53">
            <v>77.3</v>
          </cell>
          <cell r="CN53">
            <v>74.7</v>
          </cell>
          <cell r="CV53">
            <v>73.8</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140.9</v>
          </cell>
          <cell r="BX73">
            <v>118</v>
          </cell>
          <cell r="CF73">
            <v>104.8</v>
          </cell>
          <cell r="CN73">
            <v>76.2</v>
          </cell>
          <cell r="CV73">
            <v>84</v>
          </cell>
        </row>
        <row r="75">
          <cell r="BP75">
            <v>16.5</v>
          </cell>
          <cell r="BX75">
            <v>15.1</v>
          </cell>
          <cell r="CF75">
            <v>13.7</v>
          </cell>
          <cell r="CN75">
            <v>13.1</v>
          </cell>
          <cell r="CV75">
            <v>12.6</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6671175</v>
      </c>
      <c r="BO4" s="449"/>
      <c r="BP4" s="449"/>
      <c r="BQ4" s="449"/>
      <c r="BR4" s="449"/>
      <c r="BS4" s="449"/>
      <c r="BT4" s="449"/>
      <c r="BU4" s="450"/>
      <c r="BV4" s="448">
        <v>7468413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5.7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6317963</v>
      </c>
      <c r="BO5" s="420"/>
      <c r="BP5" s="420"/>
      <c r="BQ5" s="420"/>
      <c r="BR5" s="420"/>
      <c r="BS5" s="420"/>
      <c r="BT5" s="420"/>
      <c r="BU5" s="421"/>
      <c r="BV5" s="419">
        <v>7164382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92.9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353212</v>
      </c>
      <c r="BO6" s="420"/>
      <c r="BP6" s="420"/>
      <c r="BQ6" s="420"/>
      <c r="BR6" s="420"/>
      <c r="BS6" s="420"/>
      <c r="BT6" s="420"/>
      <c r="BU6" s="421"/>
      <c r="BV6" s="419">
        <v>304031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93.7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14971</v>
      </c>
      <c r="BO7" s="420"/>
      <c r="BP7" s="420"/>
      <c r="BQ7" s="420"/>
      <c r="BR7" s="420"/>
      <c r="BS7" s="420"/>
      <c r="BT7" s="420"/>
      <c r="BU7" s="421"/>
      <c r="BV7" s="419">
        <v>88429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3797171</v>
      </c>
      <c r="CU7" s="420"/>
      <c r="CV7" s="420"/>
      <c r="CW7" s="420"/>
      <c r="CX7" s="420"/>
      <c r="CY7" s="420"/>
      <c r="CZ7" s="420"/>
      <c r="DA7" s="421"/>
      <c r="DB7" s="419">
        <v>3771661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338241</v>
      </c>
      <c r="BO8" s="420"/>
      <c r="BP8" s="420"/>
      <c r="BQ8" s="420"/>
      <c r="BR8" s="420"/>
      <c r="BS8" s="420"/>
      <c r="BT8" s="420"/>
      <c r="BU8" s="421"/>
      <c r="BV8" s="419">
        <v>215602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8665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122639</v>
      </c>
      <c r="BO9" s="420"/>
      <c r="BP9" s="420"/>
      <c r="BQ9" s="420"/>
      <c r="BR9" s="420"/>
      <c r="BS9" s="420"/>
      <c r="BT9" s="420"/>
      <c r="BU9" s="421"/>
      <c r="BV9" s="419">
        <v>-123029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26.7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9676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33</v>
      </c>
      <c r="BO10" s="420"/>
      <c r="BP10" s="420"/>
      <c r="BQ10" s="420"/>
      <c r="BR10" s="420"/>
      <c r="BS10" s="420"/>
      <c r="BT10" s="420"/>
      <c r="BU10" s="421"/>
      <c r="BV10" s="419">
        <v>28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830000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8470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8467</v>
      </c>
      <c r="S13" s="507"/>
      <c r="T13" s="507"/>
      <c r="U13" s="507"/>
      <c r="V13" s="508"/>
      <c r="W13" s="509" t="s">
        <v>131</v>
      </c>
      <c r="X13" s="405"/>
      <c r="Y13" s="405"/>
      <c r="Z13" s="405"/>
      <c r="AA13" s="405"/>
      <c r="AB13" s="406"/>
      <c r="AC13" s="372">
        <v>919</v>
      </c>
      <c r="AD13" s="373"/>
      <c r="AE13" s="373"/>
      <c r="AF13" s="373"/>
      <c r="AG13" s="374"/>
      <c r="AH13" s="372">
        <v>1056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122672</v>
      </c>
      <c r="BO13" s="420"/>
      <c r="BP13" s="420"/>
      <c r="BQ13" s="420"/>
      <c r="BR13" s="420"/>
      <c r="BS13" s="420"/>
      <c r="BT13" s="420"/>
      <c r="BU13" s="421"/>
      <c r="BV13" s="419">
        <v>706999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12.6</v>
      </c>
      <c r="CU13" s="417"/>
      <c r="CV13" s="417"/>
      <c r="CW13" s="417"/>
      <c r="CX13" s="417"/>
      <c r="CY13" s="417"/>
      <c r="CZ13" s="417"/>
      <c r="DA13" s="418"/>
      <c r="DB13" s="416">
        <v>13.1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8688</v>
      </c>
      <c r="S14" s="507"/>
      <c r="T14" s="507"/>
      <c r="U14" s="507"/>
      <c r="V14" s="508"/>
      <c r="W14" s="510"/>
      <c r="X14" s="408"/>
      <c r="Y14" s="408"/>
      <c r="Z14" s="408"/>
      <c r="AA14" s="408"/>
      <c r="AB14" s="409"/>
      <c r="AC14" s="499">
        <v>21.9</v>
      </c>
      <c r="AD14" s="500"/>
      <c r="AE14" s="500"/>
      <c r="AF14" s="500"/>
      <c r="AG14" s="501"/>
      <c r="AH14" s="499">
        <v>22.2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84</v>
      </c>
      <c r="CU14" s="517"/>
      <c r="CV14" s="517"/>
      <c r="CW14" s="517"/>
      <c r="CX14" s="517"/>
      <c r="CY14" s="517"/>
      <c r="CZ14" s="517"/>
      <c r="DA14" s="518"/>
      <c r="DB14" s="516">
        <v>76.2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8685</v>
      </c>
      <c r="S15" s="507"/>
      <c r="T15" s="507"/>
      <c r="U15" s="507"/>
      <c r="V15" s="508"/>
      <c r="W15" s="509" t="s">
        <v>137</v>
      </c>
      <c r="X15" s="405"/>
      <c r="Y15" s="405"/>
      <c r="Z15" s="405"/>
      <c r="AA15" s="405"/>
      <c r="AB15" s="406"/>
      <c r="AC15" s="372">
        <v>811</v>
      </c>
      <c r="AD15" s="373"/>
      <c r="AE15" s="373"/>
      <c r="AF15" s="373"/>
      <c r="AG15" s="374"/>
      <c r="AH15" s="372">
        <v>958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781202</v>
      </c>
      <c r="BO15" s="449"/>
      <c r="BP15" s="449"/>
      <c r="BQ15" s="449"/>
      <c r="BR15" s="449"/>
      <c r="BS15" s="449"/>
      <c r="BT15" s="449"/>
      <c r="BU15" s="450"/>
      <c r="BV15" s="448">
        <v>768050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19.3</v>
      </c>
      <c r="AD16" s="500"/>
      <c r="AE16" s="500"/>
      <c r="AF16" s="500"/>
      <c r="AG16" s="501"/>
      <c r="AH16" s="499">
        <v>20.100000000000001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3608372</v>
      </c>
      <c r="BO16" s="420"/>
      <c r="BP16" s="420"/>
      <c r="BQ16" s="420"/>
      <c r="BR16" s="420"/>
      <c r="BS16" s="420"/>
      <c r="BT16" s="420"/>
      <c r="BU16" s="421"/>
      <c r="BV16" s="419">
        <v>3564745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2474</v>
      </c>
      <c r="AD17" s="373"/>
      <c r="AE17" s="373"/>
      <c r="AF17" s="373"/>
      <c r="AG17" s="374"/>
      <c r="AH17" s="372">
        <v>2752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954630</v>
      </c>
      <c r="BO17" s="420"/>
      <c r="BP17" s="420"/>
      <c r="BQ17" s="420"/>
      <c r="BR17" s="420"/>
      <c r="BS17" s="420"/>
      <c r="BT17" s="420"/>
      <c r="BU17" s="421"/>
      <c r="BV17" s="419">
        <v>941433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146</v>
      </c>
      <c r="C18" s="470"/>
      <c r="D18" s="470"/>
      <c r="E18" s="471"/>
      <c r="F18" s="471"/>
      <c r="G18" s="471"/>
      <c r="H18" s="471"/>
      <c r="I18" s="471"/>
      <c r="J18" s="471"/>
      <c r="K18" s="471"/>
      <c r="L18" s="472">
        <v>163.43</v>
      </c>
      <c r="M18" s="472"/>
      <c r="N18" s="472"/>
      <c r="O18" s="472"/>
      <c r="P18" s="472"/>
      <c r="Q18" s="472"/>
      <c r="R18" s="473"/>
      <c r="S18" s="473"/>
      <c r="T18" s="473"/>
      <c r="U18" s="473"/>
      <c r="V18" s="474"/>
      <c r="W18" s="490"/>
      <c r="X18" s="491"/>
      <c r="Y18" s="491"/>
      <c r="Z18" s="491"/>
      <c r="AA18" s="491"/>
      <c r="AB18" s="515"/>
      <c r="AC18" s="389">
        <v>58.8</v>
      </c>
      <c r="AD18" s="390"/>
      <c r="AE18" s="390"/>
      <c r="AF18" s="390"/>
      <c r="AG18" s="475"/>
      <c r="AH18" s="389">
        <v>57.7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3672944</v>
      </c>
      <c r="BO18" s="420"/>
      <c r="BP18" s="420"/>
      <c r="BQ18" s="420"/>
      <c r="BR18" s="420"/>
      <c r="BS18" s="420"/>
      <c r="BT18" s="420"/>
      <c r="BU18" s="421"/>
      <c r="BV18" s="419">
        <v>3508393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148</v>
      </c>
      <c r="C19" s="470"/>
      <c r="D19" s="470"/>
      <c r="E19" s="471"/>
      <c r="F19" s="471"/>
      <c r="G19" s="471"/>
      <c r="H19" s="471"/>
      <c r="I19" s="471"/>
      <c r="J19" s="471"/>
      <c r="K19" s="471"/>
      <c r="L19" s="479">
        <v>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4748482</v>
      </c>
      <c r="BO19" s="420"/>
      <c r="BP19" s="420"/>
      <c r="BQ19" s="420"/>
      <c r="BR19" s="420"/>
      <c r="BS19" s="420"/>
      <c r="BT19" s="420"/>
      <c r="BU19" s="421"/>
      <c r="BV19" s="419">
        <v>5399856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150</v>
      </c>
      <c r="C20" s="470"/>
      <c r="D20" s="470"/>
      <c r="E20" s="471"/>
      <c r="F20" s="471"/>
      <c r="G20" s="471"/>
      <c r="H20" s="471"/>
      <c r="I20" s="471"/>
      <c r="J20" s="471"/>
      <c r="K20" s="471"/>
      <c r="L20" s="479">
        <v>3228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7392133</v>
      </c>
      <c r="BO22" s="449"/>
      <c r="BP22" s="449"/>
      <c r="BQ22" s="449"/>
      <c r="BR22" s="449"/>
      <c r="BS22" s="449"/>
      <c r="BT22" s="449"/>
      <c r="BU22" s="450"/>
      <c r="BV22" s="448">
        <v>7306093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4906256</v>
      </c>
      <c r="BO23" s="420"/>
      <c r="BP23" s="420"/>
      <c r="BQ23" s="420"/>
      <c r="BR23" s="420"/>
      <c r="BS23" s="420"/>
      <c r="BT23" s="420"/>
      <c r="BU23" s="421"/>
      <c r="BV23" s="419">
        <v>4759682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160</v>
      </c>
      <c r="F24" s="376"/>
      <c r="G24" s="376"/>
      <c r="H24" s="376"/>
      <c r="I24" s="376"/>
      <c r="J24" s="376"/>
      <c r="K24" s="377"/>
      <c r="L24" s="372">
        <v>1</v>
      </c>
      <c r="M24" s="373"/>
      <c r="N24" s="373"/>
      <c r="O24" s="373"/>
      <c r="P24" s="374"/>
      <c r="Q24" s="372">
        <v>6800</v>
      </c>
      <c r="R24" s="373"/>
      <c r="S24" s="373"/>
      <c r="T24" s="373"/>
      <c r="U24" s="373"/>
      <c r="V24" s="374"/>
      <c r="W24" s="462"/>
      <c r="X24" s="399"/>
      <c r="Y24" s="400"/>
      <c r="Z24" s="375" t="s">
        <v>161</v>
      </c>
      <c r="AA24" s="376"/>
      <c r="AB24" s="376"/>
      <c r="AC24" s="376"/>
      <c r="AD24" s="376"/>
      <c r="AE24" s="376"/>
      <c r="AF24" s="376"/>
      <c r="AG24" s="377"/>
      <c r="AH24" s="372">
        <v>84</v>
      </c>
      <c r="AI24" s="373"/>
      <c r="AJ24" s="373"/>
      <c r="AK24" s="373"/>
      <c r="AL24" s="374"/>
      <c r="AM24" s="372">
        <v>220584</v>
      </c>
      <c r="AN24" s="373"/>
      <c r="AO24" s="373"/>
      <c r="AP24" s="373"/>
      <c r="AQ24" s="373"/>
      <c r="AR24" s="374"/>
      <c r="AS24" s="372">
        <v>2626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5691295</v>
      </c>
      <c r="BO24" s="420"/>
      <c r="BP24" s="420"/>
      <c r="BQ24" s="420"/>
      <c r="BR24" s="420"/>
      <c r="BS24" s="420"/>
      <c r="BT24" s="420"/>
      <c r="BU24" s="421"/>
      <c r="BV24" s="419">
        <v>5398894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163</v>
      </c>
      <c r="F25" s="376"/>
      <c r="G25" s="376"/>
      <c r="H25" s="376"/>
      <c r="I25" s="376"/>
      <c r="J25" s="376"/>
      <c r="K25" s="377"/>
      <c r="L25" s="372">
        <v>1</v>
      </c>
      <c r="M25" s="373"/>
      <c r="N25" s="373"/>
      <c r="O25" s="373"/>
      <c r="P25" s="374"/>
      <c r="Q25" s="372">
        <v>5440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819245</v>
      </c>
      <c r="BO25" s="449"/>
      <c r="BP25" s="449"/>
      <c r="BQ25" s="449"/>
      <c r="BR25" s="449"/>
      <c r="BS25" s="449"/>
      <c r="BT25" s="449"/>
      <c r="BU25" s="450"/>
      <c r="BV25" s="448">
        <v>843170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166</v>
      </c>
      <c r="F26" s="376"/>
      <c r="G26" s="376"/>
      <c r="H26" s="376"/>
      <c r="I26" s="376"/>
      <c r="J26" s="376"/>
      <c r="K26" s="377"/>
      <c r="L26" s="372">
        <v>1</v>
      </c>
      <c r="M26" s="373"/>
      <c r="N26" s="373"/>
      <c r="O26" s="373"/>
      <c r="P26" s="374"/>
      <c r="Q26" s="372">
        <v>5000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169</v>
      </c>
      <c r="F27" s="376"/>
      <c r="G27" s="376"/>
      <c r="H27" s="376"/>
      <c r="I27" s="376"/>
      <c r="J27" s="376"/>
      <c r="K27" s="377"/>
      <c r="L27" s="372">
        <v>1</v>
      </c>
      <c r="M27" s="373"/>
      <c r="N27" s="373"/>
      <c r="O27" s="373"/>
      <c r="P27" s="374"/>
      <c r="Q27" s="372">
        <v>2300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126830</v>
      </c>
      <c r="BO27" s="454"/>
      <c r="BP27" s="454"/>
      <c r="BQ27" s="454"/>
      <c r="BR27" s="454"/>
      <c r="BS27" s="454"/>
      <c r="BT27" s="454"/>
      <c r="BU27" s="455"/>
      <c r="BV27" s="453">
        <v>126830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172</v>
      </c>
      <c r="F28" s="376"/>
      <c r="G28" s="376"/>
      <c r="H28" s="376"/>
      <c r="I28" s="376"/>
      <c r="J28" s="376"/>
      <c r="K28" s="377"/>
      <c r="L28" s="372">
        <v>1</v>
      </c>
      <c r="M28" s="373"/>
      <c r="N28" s="373"/>
      <c r="O28" s="373"/>
      <c r="P28" s="374"/>
      <c r="Q28" s="372">
        <v>2060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1013320</v>
      </c>
      <c r="BO28" s="449"/>
      <c r="BP28" s="449"/>
      <c r="BQ28" s="449"/>
      <c r="BR28" s="449"/>
      <c r="BS28" s="449"/>
      <c r="BT28" s="449"/>
      <c r="BU28" s="450"/>
      <c r="BV28" s="448">
        <v>1013287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175</v>
      </c>
      <c r="F29" s="376"/>
      <c r="G29" s="376"/>
      <c r="H29" s="376"/>
      <c r="I29" s="376"/>
      <c r="J29" s="376"/>
      <c r="K29" s="377"/>
      <c r="L29" s="372">
        <v>8</v>
      </c>
      <c r="M29" s="373"/>
      <c r="N29" s="373"/>
      <c r="O29" s="373"/>
      <c r="P29" s="374"/>
      <c r="Q29" s="372">
        <v>2000</v>
      </c>
      <c r="R29" s="373"/>
      <c r="S29" s="373"/>
      <c r="T29" s="373"/>
      <c r="U29" s="373"/>
      <c r="V29" s="374"/>
      <c r="W29" s="463"/>
      <c r="X29" s="464"/>
      <c r="Y29" s="465"/>
      <c r="Z29" s="375" t="s">
        <v>176</v>
      </c>
      <c r="AA29" s="376"/>
      <c r="AB29" s="376"/>
      <c r="AC29" s="376"/>
      <c r="AD29" s="376"/>
      <c r="AE29" s="376"/>
      <c r="AF29" s="376"/>
      <c r="AG29" s="377"/>
      <c r="AH29" s="372">
        <v>84</v>
      </c>
      <c r="AI29" s="373"/>
      <c r="AJ29" s="373"/>
      <c r="AK29" s="373"/>
      <c r="AL29" s="374"/>
      <c r="AM29" s="372">
        <v>220584</v>
      </c>
      <c r="AN29" s="373"/>
      <c r="AO29" s="373"/>
      <c r="AP29" s="373"/>
      <c r="AQ29" s="373"/>
      <c r="AR29" s="374"/>
      <c r="AS29" s="372">
        <v>2626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221151</v>
      </c>
      <c r="BO29" s="420"/>
      <c r="BP29" s="420"/>
      <c r="BQ29" s="420"/>
      <c r="BR29" s="420"/>
      <c r="BS29" s="420"/>
      <c r="BT29" s="420"/>
      <c r="BU29" s="421"/>
      <c r="BV29" s="419">
        <v>5811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985954</v>
      </c>
      <c r="BO30" s="454"/>
      <c r="BP30" s="454"/>
      <c r="BQ30" s="454"/>
      <c r="BR30" s="454"/>
      <c r="BS30" s="454"/>
      <c r="BT30" s="454"/>
      <c r="BU30" s="455"/>
      <c r="BV30" s="453">
        <v>1026776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温泉事業特別会計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久吉ダム水道企業団水道事業会計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大鰐町土地開発公社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診療所事業特別会計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簡易水道事業特別会計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青森県市町村総合事務組合一般会計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9</v>
      </c>
      <c r="BF36" s="367"/>
      <c r="BG36" s="368" t="str">
        <f>IF('各会計、関係団体の財政状況及び健全化判断比率'!B34="","",'各会計、関係団体の財政状況及び健全化判断比率'!B34)</f>
        <v>公共下水道事業特別会計</v>
      </c>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青森県市町村職員退職手当組合一般会計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弘前地区環境整備事務組合一般会計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弘前地区消防事務組合一般会計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青森県交通災害共済組合交通災害共済事業会計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津軽広域連合一般会計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青森県後期高齢者医療広域連合一般会計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青森県後期高齢者医療広域連合後期高齢者医療特別会計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qu2YmDFnIzUfpP16ph4L2OuMeCj4ZdghlWHEB3hdLXSSIMm6nWPX4Lw8nVTsO42Z3scO+LjiZzEcFFof+vmaw==" saltValue="Wr8n1bosleY60UHZZKQg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4" t="s">
        <v>532</v>
      </c>
      <c r="D34" s="1154"/>
      <c r="E34" s="1155"/>
      <c r="F34" s="32">
        <v>8.0299999999999994</v>
      </c>
      <c r="G34" s="33">
        <v>6.93</v>
      </c>
      <c r="H34" s="33">
        <v>8.6999999999999993</v>
      </c>
      <c r="I34" s="33">
        <v>5.71</v>
      </c>
      <c r="J34" s="34">
        <v>8.9</v>
      </c>
      <c r="K34" s="22"/>
      <c r="L34" s="22"/>
      <c r="M34" s="22"/>
      <c r="N34" s="22"/>
      <c r="O34" s="22"/>
      <c r="P34" s="22"/>
    </row>
    <row r="35" spans="1:16" ht="39" customHeight="1" x14ac:dyDescent="0.2">
      <c r="A35" s="22"/>
      <c r="B35" s="35"/>
      <c r="C35" s="1148" t="s">
        <v>533</v>
      </c>
      <c r="D35" s="1149"/>
      <c r="E35" s="1150"/>
      <c r="F35" s="36">
        <v>0.98</v>
      </c>
      <c r="G35" s="37">
        <v>0.18</v>
      </c>
      <c r="H35" s="37">
        <v>0.71</v>
      </c>
      <c r="I35" s="37">
        <v>1.43</v>
      </c>
      <c r="J35" s="38">
        <v>1.68</v>
      </c>
      <c r="K35" s="22"/>
      <c r="L35" s="22"/>
      <c r="M35" s="22"/>
      <c r="N35" s="22"/>
      <c r="O35" s="22"/>
      <c r="P35" s="22"/>
    </row>
    <row r="36" spans="1:16" ht="39" customHeight="1" x14ac:dyDescent="0.2">
      <c r="A36" s="22"/>
      <c r="B36" s="35"/>
      <c r="C36" s="1148" t="s">
        <v>534</v>
      </c>
      <c r="D36" s="1149"/>
      <c r="E36" s="1150"/>
      <c r="F36" s="36" t="s">
        <v>535</v>
      </c>
      <c r="G36" s="37">
        <v>0.1</v>
      </c>
      <c r="H36" s="37">
        <v>1.28</v>
      </c>
      <c r="I36" s="37">
        <v>1.67</v>
      </c>
      <c r="J36" s="38">
        <v>1.01</v>
      </c>
      <c r="K36" s="22"/>
      <c r="L36" s="22"/>
      <c r="M36" s="22"/>
      <c r="N36" s="22"/>
      <c r="O36" s="22"/>
      <c r="P36" s="22"/>
    </row>
    <row r="37" spans="1:16" ht="39" customHeight="1" x14ac:dyDescent="0.2">
      <c r="A37" s="22"/>
      <c r="B37" s="35"/>
      <c r="C37" s="1148" t="s">
        <v>536</v>
      </c>
      <c r="D37" s="1149"/>
      <c r="E37" s="1150"/>
      <c r="F37" s="36">
        <v>0.69</v>
      </c>
      <c r="G37" s="37">
        <v>0.12</v>
      </c>
      <c r="H37" s="37">
        <v>1.28</v>
      </c>
      <c r="I37" s="37">
        <v>1.04</v>
      </c>
      <c r="J37" s="38">
        <v>0.56000000000000005</v>
      </c>
      <c r="K37" s="22"/>
      <c r="L37" s="22"/>
      <c r="M37" s="22"/>
      <c r="N37" s="22"/>
      <c r="O37" s="22"/>
      <c r="P37" s="22"/>
    </row>
    <row r="38" spans="1:16" ht="39" customHeight="1" x14ac:dyDescent="0.2">
      <c r="A38" s="22"/>
      <c r="B38" s="35"/>
      <c r="C38" s="1148" t="s">
        <v>537</v>
      </c>
      <c r="D38" s="1149"/>
      <c r="E38" s="1150"/>
      <c r="F38" s="36">
        <v>0.02</v>
      </c>
      <c r="G38" s="37">
        <v>0</v>
      </c>
      <c r="H38" s="37">
        <v>0.02</v>
      </c>
      <c r="I38" s="37">
        <v>0.02</v>
      </c>
      <c r="J38" s="38">
        <v>0.08</v>
      </c>
      <c r="K38" s="22"/>
      <c r="L38" s="22"/>
      <c r="M38" s="22"/>
      <c r="N38" s="22"/>
      <c r="O38" s="22"/>
      <c r="P38" s="22"/>
    </row>
    <row r="39" spans="1:16" ht="39" customHeight="1" x14ac:dyDescent="0.2">
      <c r="A39" s="22"/>
      <c r="B39" s="35"/>
      <c r="C39" s="1148" t="s">
        <v>538</v>
      </c>
      <c r="D39" s="1149"/>
      <c r="E39" s="1150"/>
      <c r="F39" s="36">
        <v>0.02</v>
      </c>
      <c r="G39" s="37">
        <v>0.05</v>
      </c>
      <c r="H39" s="37">
        <v>0.08</v>
      </c>
      <c r="I39" s="37">
        <v>0.09</v>
      </c>
      <c r="J39" s="38">
        <v>0.08</v>
      </c>
      <c r="K39" s="22"/>
      <c r="L39" s="22"/>
      <c r="M39" s="22"/>
      <c r="N39" s="22"/>
      <c r="O39" s="22"/>
      <c r="P39" s="22"/>
    </row>
    <row r="40" spans="1:16" ht="39" customHeight="1" x14ac:dyDescent="0.2">
      <c r="A40" s="22"/>
      <c r="B40" s="35"/>
      <c r="C40" s="1148" t="s">
        <v>539</v>
      </c>
      <c r="D40" s="1149"/>
      <c r="E40" s="1150"/>
      <c r="F40" s="36">
        <v>0.03</v>
      </c>
      <c r="G40" s="37">
        <v>0.02</v>
      </c>
      <c r="H40" s="37">
        <v>0.02</v>
      </c>
      <c r="I40" s="37">
        <v>0.04</v>
      </c>
      <c r="J40" s="38">
        <v>7.0000000000000007E-2</v>
      </c>
      <c r="K40" s="22"/>
      <c r="L40" s="22"/>
      <c r="M40" s="22"/>
      <c r="N40" s="22"/>
      <c r="O40" s="22"/>
      <c r="P40" s="22"/>
    </row>
    <row r="41" spans="1:16" ht="39" customHeight="1" x14ac:dyDescent="0.2">
      <c r="A41" s="22"/>
      <c r="B41" s="35"/>
      <c r="C41" s="1148" t="s">
        <v>540</v>
      </c>
      <c r="D41" s="1149"/>
      <c r="E41" s="1150"/>
      <c r="F41" s="36">
        <v>0.01</v>
      </c>
      <c r="G41" s="37">
        <v>0.01</v>
      </c>
      <c r="H41" s="37">
        <v>0.02</v>
      </c>
      <c r="I41" s="37">
        <v>0.02</v>
      </c>
      <c r="J41" s="38">
        <v>0.04</v>
      </c>
      <c r="K41" s="22"/>
      <c r="L41" s="22"/>
      <c r="M41" s="22"/>
      <c r="N41" s="22"/>
      <c r="O41" s="22"/>
      <c r="P41" s="22"/>
    </row>
    <row r="42" spans="1:16" ht="39" customHeight="1" x14ac:dyDescent="0.2">
      <c r="A42" s="22"/>
      <c r="B42" s="39"/>
      <c r="C42" s="1148" t="s">
        <v>541</v>
      </c>
      <c r="D42" s="1149"/>
      <c r="E42" s="1150"/>
      <c r="F42" s="36" t="s">
        <v>488</v>
      </c>
      <c r="G42" s="37" t="s">
        <v>488</v>
      </c>
      <c r="H42" s="37" t="s">
        <v>488</v>
      </c>
      <c r="I42" s="37" t="s">
        <v>488</v>
      </c>
      <c r="J42" s="38" t="s">
        <v>488</v>
      </c>
      <c r="K42" s="22"/>
      <c r="L42" s="22"/>
      <c r="M42" s="22"/>
      <c r="N42" s="22"/>
      <c r="O42" s="22"/>
      <c r="P42" s="22"/>
    </row>
    <row r="43" spans="1:16" ht="39" customHeight="1" thickBot="1" x14ac:dyDescent="0.25">
      <c r="A43" s="22"/>
      <c r="B43" s="40"/>
      <c r="C43" s="1151" t="s">
        <v>542</v>
      </c>
      <c r="D43" s="1152"/>
      <c r="E43" s="1153"/>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4A232hKDA47gntznuDaCotyewEsUB5KjnnCNhmdt1NJ/Z5Fam51fweEsI22qpXUL6TZ7JjPneeq1oN1IudImQ==" saltValue="FwLvSTilYkd24+f9dV4w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topLeftCell="A31" zoomScale="70" zoomScaleNormal="70" zoomScaleSheetLayoutView="55" workbookViewId="0">
      <selection activeCell="U46" sqref="U4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613</v>
      </c>
      <c r="L45" s="60">
        <v>583</v>
      </c>
      <c r="M45" s="60">
        <v>573</v>
      </c>
      <c r="N45" s="60">
        <v>614</v>
      </c>
      <c r="O45" s="61">
        <v>600</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488</v>
      </c>
      <c r="L46" s="64" t="s">
        <v>488</v>
      </c>
      <c r="M46" s="64" t="s">
        <v>488</v>
      </c>
      <c r="N46" s="64" t="s">
        <v>488</v>
      </c>
      <c r="O46" s="65" t="s">
        <v>488</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488</v>
      </c>
      <c r="L47" s="64" t="s">
        <v>488</v>
      </c>
      <c r="M47" s="64" t="s">
        <v>488</v>
      </c>
      <c r="N47" s="64" t="s">
        <v>488</v>
      </c>
      <c r="O47" s="65" t="s">
        <v>488</v>
      </c>
      <c r="P47" s="48"/>
      <c r="Q47" s="48"/>
      <c r="R47" s="48"/>
      <c r="S47" s="48"/>
      <c r="T47" s="48"/>
      <c r="U47" s="48"/>
    </row>
    <row r="48" spans="1:21" ht="30.75" customHeight="1" x14ac:dyDescent="0.2">
      <c r="A48" s="48"/>
      <c r="B48" s="1181"/>
      <c r="C48" s="1182"/>
      <c r="D48" s="62"/>
      <c r="E48" s="1158" t="s">
        <v>13</v>
      </c>
      <c r="F48" s="1158"/>
      <c r="G48" s="1158"/>
      <c r="H48" s="1158"/>
      <c r="I48" s="1158"/>
      <c r="J48" s="1159"/>
      <c r="K48" s="63">
        <v>198</v>
      </c>
      <c r="L48" s="64">
        <v>196</v>
      </c>
      <c r="M48" s="64">
        <v>180</v>
      </c>
      <c r="N48" s="64">
        <v>187</v>
      </c>
      <c r="O48" s="65">
        <v>184</v>
      </c>
      <c r="P48" s="48"/>
      <c r="Q48" s="48"/>
      <c r="R48" s="48"/>
      <c r="S48" s="48"/>
      <c r="T48" s="48"/>
      <c r="U48" s="48"/>
    </row>
    <row r="49" spans="1:21" ht="30.75" customHeight="1" x14ac:dyDescent="0.2">
      <c r="A49" s="48"/>
      <c r="B49" s="1181"/>
      <c r="C49" s="1182"/>
      <c r="D49" s="62"/>
      <c r="E49" s="1158" t="s">
        <v>14</v>
      </c>
      <c r="F49" s="1158"/>
      <c r="G49" s="1158"/>
      <c r="H49" s="1158"/>
      <c r="I49" s="1158"/>
      <c r="J49" s="1159"/>
      <c r="K49" s="63">
        <v>104</v>
      </c>
      <c r="L49" s="64">
        <v>98</v>
      </c>
      <c r="M49" s="64">
        <v>91</v>
      </c>
      <c r="N49" s="64">
        <v>75</v>
      </c>
      <c r="O49" s="65">
        <v>80</v>
      </c>
      <c r="P49" s="48"/>
      <c r="Q49" s="48"/>
      <c r="R49" s="48"/>
      <c r="S49" s="48"/>
      <c r="T49" s="48"/>
      <c r="U49" s="48"/>
    </row>
    <row r="50" spans="1:21" ht="30.75" customHeight="1" x14ac:dyDescent="0.2">
      <c r="A50" s="48"/>
      <c r="B50" s="1181"/>
      <c r="C50" s="1182"/>
      <c r="D50" s="62"/>
      <c r="E50" s="1158" t="s">
        <v>15</v>
      </c>
      <c r="F50" s="1158"/>
      <c r="G50" s="1158"/>
      <c r="H50" s="1158"/>
      <c r="I50" s="1158"/>
      <c r="J50" s="1159"/>
      <c r="K50" s="63">
        <v>0</v>
      </c>
      <c r="L50" s="64">
        <v>0</v>
      </c>
      <c r="M50" s="64">
        <v>0</v>
      </c>
      <c r="N50" s="64" t="s">
        <v>488</v>
      </c>
      <c r="O50" s="65" t="s">
        <v>488</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488</v>
      </c>
      <c r="L51" s="64" t="s">
        <v>488</v>
      </c>
      <c r="M51" s="64" t="s">
        <v>488</v>
      </c>
      <c r="N51" s="64" t="s">
        <v>488</v>
      </c>
      <c r="O51" s="65" t="s">
        <v>488</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442</v>
      </c>
      <c r="L52" s="64">
        <v>431</v>
      </c>
      <c r="M52" s="64">
        <v>416</v>
      </c>
      <c r="N52" s="64">
        <v>426</v>
      </c>
      <c r="O52" s="65">
        <v>453</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473</v>
      </c>
      <c r="L53" s="69">
        <v>446</v>
      </c>
      <c r="M53" s="69">
        <v>428</v>
      </c>
      <c r="N53" s="69">
        <v>450</v>
      </c>
      <c r="O53" s="70">
        <v>411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sheetData>
  <sheetProtection algorithmName="SHA-512" hashValue="HAYlfsyx8vI9HhZos9mv8tSnrZT4HNJIqo0U2n2vTjv/a4nnrQNpd+QSbzxXl3ZnyPmtXeY8+Dk8ewFyukwjwg==" saltValue="/eKG8VlOm1CQWOw6SKG3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4"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9" t="s">
        <v>30</v>
      </c>
      <c r="C41" s="1200"/>
      <c r="D41" s="105"/>
      <c r="E41" s="1201" t="s">
        <v>31</v>
      </c>
      <c r="F41" s="1201"/>
      <c r="G41" s="1201"/>
      <c r="H41" s="1202"/>
      <c r="I41" s="355">
        <v>7765</v>
      </c>
      <c r="J41" s="356">
        <v>7596</v>
      </c>
      <c r="K41" s="356">
        <v>7850</v>
      </c>
      <c r="L41" s="356">
        <v>7306</v>
      </c>
      <c r="M41" s="357">
        <v>7392</v>
      </c>
    </row>
    <row r="42" spans="2:13" ht="27.75" customHeight="1" x14ac:dyDescent="0.2">
      <c r="B42" s="1189"/>
      <c r="C42" s="1190"/>
      <c r="D42" s="106"/>
      <c r="E42" s="1193" t="s">
        <v>32</v>
      </c>
      <c r="F42" s="1193"/>
      <c r="G42" s="1193"/>
      <c r="H42" s="1194"/>
      <c r="I42" s="358" t="s">
        <v>488</v>
      </c>
      <c r="J42" s="359" t="s">
        <v>488</v>
      </c>
      <c r="K42" s="359" t="s">
        <v>488</v>
      </c>
      <c r="L42" s="359" t="s">
        <v>488</v>
      </c>
      <c r="M42" s="360" t="s">
        <v>488</v>
      </c>
    </row>
    <row r="43" spans="2:13" ht="27.75" customHeight="1" x14ac:dyDescent="0.2">
      <c r="B43" s="1189"/>
      <c r="C43" s="1190"/>
      <c r="D43" s="106"/>
      <c r="E43" s="1193" t="s">
        <v>33</v>
      </c>
      <c r="F43" s="1193"/>
      <c r="G43" s="1193"/>
      <c r="H43" s="1194"/>
      <c r="I43" s="358">
        <v>2552</v>
      </c>
      <c r="J43" s="359">
        <v>2449</v>
      </c>
      <c r="K43" s="359">
        <v>2332</v>
      </c>
      <c r="L43" s="359">
        <v>2224</v>
      </c>
      <c r="M43" s="360">
        <v>2107</v>
      </c>
    </row>
    <row r="44" spans="2:13" ht="27.75" customHeight="1" x14ac:dyDescent="0.2">
      <c r="B44" s="1189"/>
      <c r="C44" s="1190"/>
      <c r="D44" s="106"/>
      <c r="E44" s="1193" t="s">
        <v>34</v>
      </c>
      <c r="F44" s="1193"/>
      <c r="G44" s="1193"/>
      <c r="H44" s="1194"/>
      <c r="I44" s="358">
        <v>845</v>
      </c>
      <c r="J44" s="359">
        <v>786</v>
      </c>
      <c r="K44" s="359">
        <v>723</v>
      </c>
      <c r="L44" s="359">
        <v>650</v>
      </c>
      <c r="M44" s="360">
        <v>582</v>
      </c>
    </row>
    <row r="45" spans="2:13" ht="27.75" customHeight="1" x14ac:dyDescent="0.2">
      <c r="B45" s="1189"/>
      <c r="C45" s="1190"/>
      <c r="D45" s="106"/>
      <c r="E45" s="1193" t="s">
        <v>35</v>
      </c>
      <c r="F45" s="1193"/>
      <c r="G45" s="1193"/>
      <c r="H45" s="1194"/>
      <c r="I45" s="358">
        <v>448</v>
      </c>
      <c r="J45" s="359">
        <v>401</v>
      </c>
      <c r="K45" s="359">
        <v>379</v>
      </c>
      <c r="L45" s="359">
        <v>362</v>
      </c>
      <c r="M45" s="360">
        <v>678</v>
      </c>
    </row>
    <row r="46" spans="2:13" ht="27.75" customHeight="1" x14ac:dyDescent="0.2">
      <c r="B46" s="1189"/>
      <c r="C46" s="1190"/>
      <c r="D46" s="107"/>
      <c r="E46" s="1193" t="s">
        <v>36</v>
      </c>
      <c r="F46" s="1193"/>
      <c r="G46" s="1193"/>
      <c r="H46" s="1194"/>
      <c r="I46" s="358">
        <v>2</v>
      </c>
      <c r="J46" s="359" t="s">
        <v>488</v>
      </c>
      <c r="K46" s="359" t="s">
        <v>488</v>
      </c>
      <c r="L46" s="359" t="s">
        <v>488</v>
      </c>
      <c r="M46" s="360" t="s">
        <v>488</v>
      </c>
    </row>
    <row r="47" spans="2:13" ht="27.75" customHeight="1" x14ac:dyDescent="0.2">
      <c r="B47" s="1189"/>
      <c r="C47" s="1190"/>
      <c r="D47" s="108"/>
      <c r="E47" s="1203" t="s">
        <v>37</v>
      </c>
      <c r="F47" s="1204"/>
      <c r="G47" s="1204"/>
      <c r="H47" s="1205"/>
      <c r="I47" s="358" t="s">
        <v>488</v>
      </c>
      <c r="J47" s="359" t="s">
        <v>488</v>
      </c>
      <c r="K47" s="359" t="s">
        <v>488</v>
      </c>
      <c r="L47" s="359" t="s">
        <v>488</v>
      </c>
      <c r="M47" s="360" t="s">
        <v>488</v>
      </c>
    </row>
    <row r="48" spans="2:13" ht="27.75" customHeight="1" x14ac:dyDescent="0.2">
      <c r="B48" s="1189"/>
      <c r="C48" s="1190"/>
      <c r="D48" s="106"/>
      <c r="E48" s="1193" t="s">
        <v>38</v>
      </c>
      <c r="F48" s="1193"/>
      <c r="G48" s="1193"/>
      <c r="H48" s="1194"/>
      <c r="I48" s="358" t="s">
        <v>488</v>
      </c>
      <c r="J48" s="359" t="s">
        <v>488</v>
      </c>
      <c r="K48" s="359" t="s">
        <v>488</v>
      </c>
      <c r="L48" s="359" t="s">
        <v>488</v>
      </c>
      <c r="M48" s="360" t="s">
        <v>488</v>
      </c>
    </row>
    <row r="49" spans="2:13" ht="27.75" customHeight="1" x14ac:dyDescent="0.2">
      <c r="B49" s="1191"/>
      <c r="C49" s="1192"/>
      <c r="D49" s="106"/>
      <c r="E49" s="1193" t="s">
        <v>39</v>
      </c>
      <c r="F49" s="1193"/>
      <c r="G49" s="1193"/>
      <c r="H49" s="1194"/>
      <c r="I49" s="358" t="s">
        <v>488</v>
      </c>
      <c r="J49" s="359" t="s">
        <v>488</v>
      </c>
      <c r="K49" s="359" t="s">
        <v>488</v>
      </c>
      <c r="L49" s="359" t="s">
        <v>488</v>
      </c>
      <c r="M49" s="360" t="s">
        <v>488</v>
      </c>
    </row>
    <row r="50" spans="2:13" ht="27.75" customHeight="1" x14ac:dyDescent="0.2">
      <c r="B50" s="1187" t="s">
        <v>40</v>
      </c>
      <c r="C50" s="1188"/>
      <c r="D50" s="109"/>
      <c r="E50" s="1193" t="s">
        <v>41</v>
      </c>
      <c r="F50" s="1193"/>
      <c r="G50" s="1193"/>
      <c r="H50" s="1194"/>
      <c r="I50" s="358">
        <v>1818</v>
      </c>
      <c r="J50" s="359">
        <v>2093</v>
      </c>
      <c r="K50" s="359">
        <v>2685</v>
      </c>
      <c r="L50" s="359">
        <v>2333</v>
      </c>
      <c r="M50" s="360">
        <v>2558</v>
      </c>
    </row>
    <row r="51" spans="2:13" ht="27.75" customHeight="1" x14ac:dyDescent="0.2">
      <c r="B51" s="1189"/>
      <c r="C51" s="1190"/>
      <c r="D51" s="106"/>
      <c r="E51" s="1193" t="s">
        <v>42</v>
      </c>
      <c r="F51" s="1193"/>
      <c r="G51" s="1193"/>
      <c r="H51" s="1194"/>
      <c r="I51" s="358">
        <v>189</v>
      </c>
      <c r="J51" s="359">
        <v>179</v>
      </c>
      <c r="K51" s="359">
        <v>66</v>
      </c>
      <c r="L51" s="359">
        <v>55</v>
      </c>
      <c r="M51" s="360">
        <v>2</v>
      </c>
    </row>
    <row r="52" spans="2:13" ht="27.75" customHeight="1" x14ac:dyDescent="0.2">
      <c r="B52" s="1191"/>
      <c r="C52" s="1192"/>
      <c r="D52" s="106"/>
      <c r="E52" s="1193" t="s">
        <v>43</v>
      </c>
      <c r="F52" s="1193"/>
      <c r="G52" s="1193"/>
      <c r="H52" s="1194"/>
      <c r="I52" s="358">
        <v>5232</v>
      </c>
      <c r="J52" s="359">
        <v>5140</v>
      </c>
      <c r="K52" s="359">
        <v>4895</v>
      </c>
      <c r="L52" s="359">
        <v>5603</v>
      </c>
      <c r="M52" s="360">
        <v>5389</v>
      </c>
    </row>
    <row r="53" spans="2:13" ht="27.75" customHeight="1" thickBot="1" x14ac:dyDescent="0.25">
      <c r="B53" s="1195" t="s">
        <v>19</v>
      </c>
      <c r="C53" s="1196"/>
      <c r="D53" s="110"/>
      <c r="E53" s="1197" t="s">
        <v>44</v>
      </c>
      <c r="F53" s="1197"/>
      <c r="G53" s="1197"/>
      <c r="H53" s="1198"/>
      <c r="I53" s="361">
        <v>4372</v>
      </c>
      <c r="J53" s="362">
        <v>3820</v>
      </c>
      <c r="K53" s="362">
        <v>3639</v>
      </c>
      <c r="L53" s="362">
        <v>2552</v>
      </c>
      <c r="M53" s="363">
        <v>2810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4WOeYUSlRP+w3fwyKZ/n1EV7bpQbbp+BRXSlFqrifvcxbPHKJ2c1ZzXA9RhTZ6bsqQOAyUcLt1esKgV8MWJ5w==" saltValue="mnpoClGQnZxbbOknUn2O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60" zoomScaleNormal="60" zoomScaleSheetLayoutView="100" workbookViewId="0">
      <selection activeCell="F60" sqref="F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4" t="s">
        <v>46</v>
      </c>
      <c r="D55" s="1214"/>
      <c r="E55" s="1215"/>
      <c r="F55" s="122">
        <v>1013</v>
      </c>
      <c r="G55" s="122">
        <v>1013</v>
      </c>
      <c r="H55" s="123">
        <v>1013</v>
      </c>
    </row>
    <row r="56" spans="2:8" ht="52.5" customHeight="1" x14ac:dyDescent="0.2">
      <c r="B56" s="124"/>
      <c r="C56" s="1216" t="s">
        <v>47</v>
      </c>
      <c r="D56" s="1216"/>
      <c r="E56" s="1217"/>
      <c r="F56" s="125">
        <v>512</v>
      </c>
      <c r="G56" s="125">
        <v>6</v>
      </c>
      <c r="H56" s="126">
        <v>221</v>
      </c>
    </row>
    <row r="57" spans="2:8" ht="53.25" customHeight="1" x14ac:dyDescent="0.2">
      <c r="B57" s="124"/>
      <c r="C57" s="1218" t="s">
        <v>48</v>
      </c>
      <c r="D57" s="1218"/>
      <c r="E57" s="1219"/>
      <c r="F57" s="127">
        <v>935</v>
      </c>
      <c r="G57" s="127">
        <v>1027</v>
      </c>
      <c r="H57" s="128">
        <v>986</v>
      </c>
    </row>
    <row r="58" spans="2:8" ht="45.75" customHeight="1" x14ac:dyDescent="0.2">
      <c r="B58" s="129"/>
      <c r="C58" s="1206" t="s">
        <v>563</v>
      </c>
      <c r="D58" s="1207"/>
      <c r="E58" s="1208"/>
      <c r="F58" s="130">
        <v>659</v>
      </c>
      <c r="G58" s="130">
        <v>677</v>
      </c>
      <c r="H58" s="131">
        <v>567</v>
      </c>
    </row>
    <row r="59" spans="2:8" ht="45.75" customHeight="1" x14ac:dyDescent="0.2">
      <c r="B59" s="129"/>
      <c r="C59" s="1206" t="s">
        <v>564</v>
      </c>
      <c r="D59" s="1207"/>
      <c r="E59" s="1208"/>
      <c r="F59" s="130">
        <v>119</v>
      </c>
      <c r="G59" s="130">
        <v>192</v>
      </c>
      <c r="H59" s="131">
        <v>260</v>
      </c>
    </row>
    <row r="60" spans="2:8" ht="45.75" customHeight="1" x14ac:dyDescent="0.2">
      <c r="B60" s="129"/>
      <c r="C60" s="1206" t="s">
        <v>565</v>
      </c>
      <c r="D60" s="1207"/>
      <c r="E60" s="1208"/>
      <c r="F60" s="130">
        <v>59</v>
      </c>
      <c r="G60" s="130">
        <v>63</v>
      </c>
      <c r="H60" s="131">
        <v>64</v>
      </c>
    </row>
    <row r="61" spans="2:8" ht="45.75" customHeight="1" x14ac:dyDescent="0.2">
      <c r="B61" s="129"/>
      <c r="C61" s="1206" t="s">
        <v>566</v>
      </c>
      <c r="D61" s="1207"/>
      <c r="E61" s="1208"/>
      <c r="F61" s="130">
        <v>62</v>
      </c>
      <c r="G61" s="130">
        <v>51</v>
      </c>
      <c r="H61" s="131">
        <v>51</v>
      </c>
    </row>
    <row r="62" spans="2:8" ht="45.75" customHeight="1" thickBot="1" x14ac:dyDescent="0.25">
      <c r="B62" s="132"/>
      <c r="C62" s="1209" t="s">
        <v>567</v>
      </c>
      <c r="D62" s="1210"/>
      <c r="E62" s="1211"/>
      <c r="F62" s="133">
        <v>26</v>
      </c>
      <c r="G62" s="133">
        <v>26</v>
      </c>
      <c r="H62" s="134">
        <v>26</v>
      </c>
    </row>
    <row r="63" spans="2:8" ht="52.5" customHeight="1" thickBot="1" x14ac:dyDescent="0.25">
      <c r="B63" s="135"/>
      <c r="C63" s="1212" t="s">
        <v>49</v>
      </c>
      <c r="D63" s="1212"/>
      <c r="E63" s="1213"/>
      <c r="F63" s="136">
        <v>2460</v>
      </c>
      <c r="G63" s="136">
        <v>2046</v>
      </c>
      <c r="H63" s="137">
        <v>2220</v>
      </c>
    </row>
    <row r="64" spans="2:8" ht="13.2" x14ac:dyDescent="0.2"/>
  </sheetData>
  <sheetProtection algorithmName="SHA-512" hashValue="ucCewWc+9JwmedJGC82tBKrnxrJUw2oCLVKNjbzlSKtvEpKH90if592D7rev0B/rNAt03azVXwjrIgMltNkR1g==" saltValue="5qV2o7P4HY9Moh+Jp4e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685B6-2D44-42E0-8438-08B991C9D2A0}">
  <sheetPr>
    <pageSetUpPr fitToPage="1"/>
  </sheetPr>
  <dimension ref="A1:DE85"/>
  <sheetViews>
    <sheetView showGridLines="0" topLeftCell="A52" zoomScale="70" zoomScaleNormal="70" zoomScaleSheetLayoutView="55" workbookViewId="0">
      <selection activeCell="BV12" sqref="BV12"/>
    </sheetView>
  </sheetViews>
  <sheetFormatPr defaultColWidth="0" defaultRowHeight="13.5" customHeight="1" zeroHeight="1" x14ac:dyDescent="0.2"/>
  <cols>
    <col min="1" max="1" width="6.33203125" style="1222" customWidth="1"/>
    <col min="2" max="107" width="2.44140625" style="1222" customWidth="1"/>
    <col min="108" max="108" width="6.109375" style="1229" customWidth="1"/>
    <col min="109" max="109" width="5.88671875" style="1228" customWidth="1"/>
    <col min="110" max="16384" width="8.6640625" style="1222" hidden="1"/>
  </cols>
  <sheetData>
    <row r="1" spans="1:109" ht="42.75" customHeight="1" x14ac:dyDescent="0.2">
      <c r="A1" s="1220"/>
      <c r="B1" s="1221"/>
      <c r="DD1" s="1222"/>
      <c r="DE1" s="1222"/>
    </row>
    <row r="2" spans="1:109" ht="25.5" customHeight="1" x14ac:dyDescent="0.2">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2">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ht="13.2" x14ac:dyDescent="0.2">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ht="13.2" x14ac:dyDescent="0.2">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ht="13.2" x14ac:dyDescent="0.2">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ht="13.2" x14ac:dyDescent="0.2">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ht="13.2" x14ac:dyDescent="0.2">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ht="13.2" x14ac:dyDescent="0.2">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ht="13.2" x14ac:dyDescent="0.2">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ht="13.2" x14ac:dyDescent="0.2">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ht="13.2" x14ac:dyDescent="0.2">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ht="13.2" x14ac:dyDescent="0.2">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ht="13.2" x14ac:dyDescent="0.2">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ht="13.2" x14ac:dyDescent="0.2">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ht="13.2" x14ac:dyDescent="0.2">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ht="13.2" x14ac:dyDescent="0.2">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ht="13.2" x14ac:dyDescent="0.2">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ht="13.2" x14ac:dyDescent="0.2">
      <c r="DD19" s="1222"/>
      <c r="DE19" s="1222"/>
    </row>
    <row r="20" spans="1:109" ht="13.2" x14ac:dyDescent="0.2">
      <c r="DD20" s="1222"/>
      <c r="DE20" s="1222"/>
    </row>
    <row r="21" spans="1:109" ht="17.25" customHeight="1" x14ac:dyDescent="0.2">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2">
      <c r="B22" s="1228"/>
    </row>
    <row r="23" spans="1:109" ht="13.2" x14ac:dyDescent="0.2">
      <c r="B23" s="1228"/>
    </row>
    <row r="24" spans="1:109" ht="13.2" x14ac:dyDescent="0.2">
      <c r="B24" s="1228"/>
    </row>
    <row r="25" spans="1:109" ht="13.2" x14ac:dyDescent="0.2">
      <c r="B25" s="1228"/>
    </row>
    <row r="26" spans="1:109" ht="13.2" x14ac:dyDescent="0.2">
      <c r="B26" s="1228"/>
    </row>
    <row r="27" spans="1:109" ht="13.2" x14ac:dyDescent="0.2">
      <c r="B27" s="1228"/>
    </row>
    <row r="28" spans="1:109" ht="13.2" x14ac:dyDescent="0.2">
      <c r="B28" s="1228"/>
    </row>
    <row r="29" spans="1:109" ht="13.2" x14ac:dyDescent="0.2">
      <c r="B29" s="1228"/>
    </row>
    <row r="30" spans="1:109" ht="13.2" x14ac:dyDescent="0.2">
      <c r="B30" s="1228"/>
    </row>
    <row r="31" spans="1:109" ht="13.2" x14ac:dyDescent="0.2">
      <c r="B31" s="1228"/>
    </row>
    <row r="32" spans="1:109" ht="13.2" x14ac:dyDescent="0.2">
      <c r="B32" s="1228"/>
    </row>
    <row r="33" spans="2:109" ht="13.2" x14ac:dyDescent="0.2">
      <c r="B33" s="1228"/>
    </row>
    <row r="34" spans="2:109" ht="13.2" x14ac:dyDescent="0.2">
      <c r="B34" s="1228"/>
    </row>
    <row r="35" spans="2:109" ht="13.2" x14ac:dyDescent="0.2">
      <c r="B35" s="1228"/>
    </row>
    <row r="36" spans="2:109" ht="13.2" x14ac:dyDescent="0.2">
      <c r="B36" s="1228"/>
    </row>
    <row r="37" spans="2:109" ht="13.2" x14ac:dyDescent="0.2">
      <c r="B37" s="1228"/>
    </row>
    <row r="38" spans="2:109" ht="13.2" x14ac:dyDescent="0.2">
      <c r="B38" s="1228"/>
    </row>
    <row r="39" spans="2:109" ht="13.2" x14ac:dyDescent="0.2">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ht="13.2" x14ac:dyDescent="0.2">
      <c r="B40" s="1233"/>
      <c r="DD40" s="1233"/>
      <c r="DE40" s="1222"/>
    </row>
    <row r="41" spans="2:109" ht="16.2" x14ac:dyDescent="0.2">
      <c r="B41" s="1234" t="s">
        <v>568</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ht="13.2" x14ac:dyDescent="0.2">
      <c r="B42" s="1228"/>
      <c r="G42" s="1235"/>
      <c r="I42" s="1236"/>
      <c r="J42" s="1236"/>
      <c r="K42" s="1236"/>
      <c r="AM42" s="1235"/>
      <c r="AN42" s="1235" t="s">
        <v>569</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2">
      <c r="B43" s="1228"/>
      <c r="AN43" s="1237" t="s">
        <v>577</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2" x14ac:dyDescent="0.2">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2" x14ac:dyDescent="0.2">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2" x14ac:dyDescent="0.2">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2" x14ac:dyDescent="0.2">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2" x14ac:dyDescent="0.2">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ht="13.2" x14ac:dyDescent="0.2">
      <c r="B49" s="1228"/>
      <c r="AN49" s="1222" t="s">
        <v>570</v>
      </c>
    </row>
    <row r="50" spans="1:109" ht="13.2" x14ac:dyDescent="0.2">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x14ac:dyDescent="0.2">
      <c r="B51" s="1228"/>
      <c r="G51" s="1254"/>
      <c r="H51" s="1254"/>
      <c r="I51" s="1255"/>
      <c r="J51" s="1255"/>
      <c r="K51" s="1256"/>
      <c r="L51" s="1256"/>
      <c r="M51" s="1256"/>
      <c r="N51" s="1256"/>
      <c r="AM51" s="1246"/>
      <c r="AN51" s="1257" t="s">
        <v>571</v>
      </c>
      <c r="AO51" s="1257"/>
      <c r="AP51" s="1257"/>
      <c r="AQ51" s="1257"/>
      <c r="AR51" s="1257"/>
      <c r="AS51" s="1257"/>
      <c r="AT51" s="1257"/>
      <c r="AU51" s="1257"/>
      <c r="AV51" s="1257"/>
      <c r="AW51" s="1257"/>
      <c r="AX51" s="1257"/>
      <c r="AY51" s="1257"/>
      <c r="AZ51" s="1257"/>
      <c r="BA51" s="1257"/>
      <c r="BB51" s="1257" t="s">
        <v>572</v>
      </c>
      <c r="BC51" s="1257"/>
      <c r="BD51" s="1257"/>
      <c r="BE51" s="1257"/>
      <c r="BF51" s="1257"/>
      <c r="BG51" s="1257"/>
      <c r="BH51" s="1257"/>
      <c r="BI51" s="1257"/>
      <c r="BJ51" s="1257"/>
      <c r="BK51" s="1257"/>
      <c r="BL51" s="1257"/>
      <c r="BM51" s="1257"/>
      <c r="BN51" s="1257"/>
      <c r="BO51" s="1257"/>
      <c r="BP51" s="1258">
        <v>140.9</v>
      </c>
      <c r="BQ51" s="1258"/>
      <c r="BR51" s="1258"/>
      <c r="BS51" s="1258"/>
      <c r="BT51" s="1258"/>
      <c r="BU51" s="1258"/>
      <c r="BV51" s="1258"/>
      <c r="BW51" s="1258"/>
      <c r="BX51" s="1258">
        <v>118</v>
      </c>
      <c r="BY51" s="1258"/>
      <c r="BZ51" s="1258"/>
      <c r="CA51" s="1258"/>
      <c r="CB51" s="1258"/>
      <c r="CC51" s="1258"/>
      <c r="CD51" s="1258"/>
      <c r="CE51" s="1258"/>
      <c r="CF51" s="1258">
        <v>104.8</v>
      </c>
      <c r="CG51" s="1258"/>
      <c r="CH51" s="1258"/>
      <c r="CI51" s="1258"/>
      <c r="CJ51" s="1258"/>
      <c r="CK51" s="1258"/>
      <c r="CL51" s="1258"/>
      <c r="CM51" s="1258"/>
      <c r="CN51" s="1258">
        <v>76.2</v>
      </c>
      <c r="CO51" s="1258"/>
      <c r="CP51" s="1258"/>
      <c r="CQ51" s="1258"/>
      <c r="CR51" s="1258"/>
      <c r="CS51" s="1258"/>
      <c r="CT51" s="1258"/>
      <c r="CU51" s="1258"/>
      <c r="CV51" s="1258">
        <v>84</v>
      </c>
      <c r="CW51" s="1258"/>
      <c r="CX51" s="1258"/>
      <c r="CY51" s="1258"/>
      <c r="CZ51" s="1258"/>
      <c r="DA51" s="1258"/>
      <c r="DB51" s="1258"/>
      <c r="DC51" s="1258"/>
    </row>
    <row r="52" spans="1:109" ht="13.2" x14ac:dyDescent="0.2">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573</v>
      </c>
      <c r="BC53" s="1257"/>
      <c r="BD53" s="1257"/>
      <c r="BE53" s="1257"/>
      <c r="BF53" s="1257"/>
      <c r="BG53" s="1257"/>
      <c r="BH53" s="1257"/>
      <c r="BI53" s="1257"/>
      <c r="BJ53" s="1257"/>
      <c r="BK53" s="1257"/>
      <c r="BL53" s="1257"/>
      <c r="BM53" s="1257"/>
      <c r="BN53" s="1257"/>
      <c r="BO53" s="1257"/>
      <c r="BP53" s="1258">
        <v>75.5</v>
      </c>
      <c r="BQ53" s="1258"/>
      <c r="BR53" s="1258"/>
      <c r="BS53" s="1258"/>
      <c r="BT53" s="1258"/>
      <c r="BU53" s="1258"/>
      <c r="BV53" s="1258"/>
      <c r="BW53" s="1258"/>
      <c r="BX53" s="1258">
        <v>76.400000000000006</v>
      </c>
      <c r="BY53" s="1258"/>
      <c r="BZ53" s="1258"/>
      <c r="CA53" s="1258"/>
      <c r="CB53" s="1258"/>
      <c r="CC53" s="1258"/>
      <c r="CD53" s="1258"/>
      <c r="CE53" s="1258"/>
      <c r="CF53" s="1258">
        <v>77.3</v>
      </c>
      <c r="CG53" s="1258"/>
      <c r="CH53" s="1258"/>
      <c r="CI53" s="1258"/>
      <c r="CJ53" s="1258"/>
      <c r="CK53" s="1258"/>
      <c r="CL53" s="1258"/>
      <c r="CM53" s="1258"/>
      <c r="CN53" s="1258">
        <v>74.7</v>
      </c>
      <c r="CO53" s="1258"/>
      <c r="CP53" s="1258"/>
      <c r="CQ53" s="1258"/>
      <c r="CR53" s="1258"/>
      <c r="CS53" s="1258"/>
      <c r="CT53" s="1258"/>
      <c r="CU53" s="1258"/>
      <c r="CV53" s="1258">
        <v>73.8</v>
      </c>
      <c r="CW53" s="1258"/>
      <c r="CX53" s="1258"/>
      <c r="CY53" s="1258"/>
      <c r="CZ53" s="1258"/>
      <c r="DA53" s="1258"/>
      <c r="DB53" s="1258"/>
      <c r="DC53" s="1258"/>
    </row>
    <row r="54" spans="1:109" ht="13.2" x14ac:dyDescent="0.2">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1236"/>
      <c r="B55" s="1228"/>
      <c r="G55" s="1247"/>
      <c r="H55" s="1247"/>
      <c r="I55" s="1247"/>
      <c r="J55" s="1247"/>
      <c r="K55" s="1256"/>
      <c r="L55" s="1256"/>
      <c r="M55" s="1256"/>
      <c r="N55" s="1256"/>
      <c r="AN55" s="1253" t="s">
        <v>574</v>
      </c>
      <c r="AO55" s="1253"/>
      <c r="AP55" s="1253"/>
      <c r="AQ55" s="1253"/>
      <c r="AR55" s="1253"/>
      <c r="AS55" s="1253"/>
      <c r="AT55" s="1253"/>
      <c r="AU55" s="1253"/>
      <c r="AV55" s="1253"/>
      <c r="AW55" s="1253"/>
      <c r="AX55" s="1253"/>
      <c r="AY55" s="1253"/>
      <c r="AZ55" s="1253"/>
      <c r="BA55" s="1253"/>
      <c r="BB55" s="1257" t="s">
        <v>572</v>
      </c>
      <c r="BC55" s="1257"/>
      <c r="BD55" s="1257"/>
      <c r="BE55" s="1257"/>
      <c r="BF55" s="1257"/>
      <c r="BG55" s="1257"/>
      <c r="BH55" s="1257"/>
      <c r="BI55" s="1257"/>
      <c r="BJ55" s="1257"/>
      <c r="BK55" s="1257"/>
      <c r="BL55" s="1257"/>
      <c r="BM55" s="1257"/>
      <c r="BN55" s="1257"/>
      <c r="BO55" s="1257"/>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2" x14ac:dyDescent="0.2">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ht="13.2" x14ac:dyDescent="0.2">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573</v>
      </c>
      <c r="BC57" s="1257"/>
      <c r="BD57" s="1257"/>
      <c r="BE57" s="1257"/>
      <c r="BF57" s="1257"/>
      <c r="BG57" s="1257"/>
      <c r="BH57" s="1257"/>
      <c r="BI57" s="1257"/>
      <c r="BJ57" s="1257"/>
      <c r="BK57" s="1257"/>
      <c r="BL57" s="1257"/>
      <c r="BM57" s="1257"/>
      <c r="BN57" s="1257"/>
      <c r="BO57" s="1257"/>
      <c r="BP57" s="1258">
        <v>61.6</v>
      </c>
      <c r="BQ57" s="1258"/>
      <c r="BR57" s="1258"/>
      <c r="BS57" s="1258"/>
      <c r="BT57" s="1258"/>
      <c r="BU57" s="1258"/>
      <c r="BV57" s="1258"/>
      <c r="BW57" s="1258"/>
      <c r="BX57" s="1258">
        <v>64.400000000000006</v>
      </c>
      <c r="BY57" s="1258"/>
      <c r="BZ57" s="1258"/>
      <c r="CA57" s="1258"/>
      <c r="CB57" s="1258"/>
      <c r="CC57" s="1258"/>
      <c r="CD57" s="1258"/>
      <c r="CE57" s="1258"/>
      <c r="CF57" s="1258">
        <v>65.3</v>
      </c>
      <c r="CG57" s="1258"/>
      <c r="CH57" s="1258"/>
      <c r="CI57" s="1258"/>
      <c r="CJ57" s="1258"/>
      <c r="CK57" s="1258"/>
      <c r="CL57" s="1258"/>
      <c r="CM57" s="1258"/>
      <c r="CN57" s="1258">
        <v>66.7</v>
      </c>
      <c r="CO57" s="1258"/>
      <c r="CP57" s="1258"/>
      <c r="CQ57" s="1258"/>
      <c r="CR57" s="1258"/>
      <c r="CS57" s="1258"/>
      <c r="CT57" s="1258"/>
      <c r="CU57" s="1258"/>
      <c r="CV57" s="1258">
        <v>67.2</v>
      </c>
      <c r="CW57" s="1258"/>
      <c r="CX57" s="1258"/>
      <c r="CY57" s="1258"/>
      <c r="CZ57" s="1258"/>
      <c r="DA57" s="1258"/>
      <c r="DB57" s="1258"/>
      <c r="DC57" s="1258"/>
      <c r="DD57" s="1261"/>
      <c r="DE57" s="1259"/>
    </row>
    <row r="58" spans="1:109" s="1236" customFormat="1" ht="13.2" x14ac:dyDescent="0.2">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ht="13.2" x14ac:dyDescent="0.2">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ht="13.2" x14ac:dyDescent="0.2">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ht="13.2" x14ac:dyDescent="0.2">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ht="13.2" x14ac:dyDescent="0.2">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6.2" x14ac:dyDescent="0.2">
      <c r="B63" s="1267" t="s">
        <v>575</v>
      </c>
    </row>
    <row r="64" spans="1:109" ht="13.2" x14ac:dyDescent="0.2">
      <c r="B64" s="1228"/>
      <c r="G64" s="1235"/>
      <c r="I64" s="1268"/>
      <c r="J64" s="1268"/>
      <c r="K64" s="1268"/>
      <c r="L64" s="1268"/>
      <c r="M64" s="1268"/>
      <c r="N64" s="1269"/>
      <c r="AM64" s="1235"/>
      <c r="AN64" s="1235" t="s">
        <v>569</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ht="13.2" x14ac:dyDescent="0.2">
      <c r="B65" s="1228"/>
      <c r="AN65" s="1237" t="s">
        <v>578</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ht="13.2" x14ac:dyDescent="0.2">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ht="13.2" x14ac:dyDescent="0.2">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ht="13.2" x14ac:dyDescent="0.2">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ht="13.2" x14ac:dyDescent="0.2">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ht="13.2" x14ac:dyDescent="0.2">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ht="13.2" x14ac:dyDescent="0.2">
      <c r="B71" s="1228"/>
      <c r="G71" s="1273"/>
      <c r="I71" s="1274"/>
      <c r="J71" s="1271"/>
      <c r="K71" s="1271"/>
      <c r="L71" s="1272"/>
      <c r="M71" s="1271"/>
      <c r="N71" s="1272"/>
      <c r="AM71" s="1273"/>
      <c r="AN71" s="1222" t="s">
        <v>570</v>
      </c>
    </row>
    <row r="72" spans="2:107" ht="13.2" x14ac:dyDescent="0.2">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ht="13.2" x14ac:dyDescent="0.2">
      <c r="B73" s="1228"/>
      <c r="G73" s="1254"/>
      <c r="H73" s="1254"/>
      <c r="I73" s="1254"/>
      <c r="J73" s="1254"/>
      <c r="K73" s="1275"/>
      <c r="L73" s="1275"/>
      <c r="M73" s="1275"/>
      <c r="N73" s="1275"/>
      <c r="AM73" s="1246"/>
      <c r="AN73" s="1257" t="s">
        <v>571</v>
      </c>
      <c r="AO73" s="1257"/>
      <c r="AP73" s="1257"/>
      <c r="AQ73" s="1257"/>
      <c r="AR73" s="1257"/>
      <c r="AS73" s="1257"/>
      <c r="AT73" s="1257"/>
      <c r="AU73" s="1257"/>
      <c r="AV73" s="1257"/>
      <c r="AW73" s="1257"/>
      <c r="AX73" s="1257"/>
      <c r="AY73" s="1257"/>
      <c r="AZ73" s="1257"/>
      <c r="BA73" s="1257"/>
      <c r="BB73" s="1257" t="s">
        <v>572</v>
      </c>
      <c r="BC73" s="1257"/>
      <c r="BD73" s="1257"/>
      <c r="BE73" s="1257"/>
      <c r="BF73" s="1257"/>
      <c r="BG73" s="1257"/>
      <c r="BH73" s="1257"/>
      <c r="BI73" s="1257"/>
      <c r="BJ73" s="1257"/>
      <c r="BK73" s="1257"/>
      <c r="BL73" s="1257"/>
      <c r="BM73" s="1257"/>
      <c r="BN73" s="1257"/>
      <c r="BO73" s="1257"/>
      <c r="BP73" s="1258">
        <v>140.9</v>
      </c>
      <c r="BQ73" s="1258"/>
      <c r="BR73" s="1258"/>
      <c r="BS73" s="1258"/>
      <c r="BT73" s="1258"/>
      <c r="BU73" s="1258"/>
      <c r="BV73" s="1258"/>
      <c r="BW73" s="1258"/>
      <c r="BX73" s="1258">
        <v>118</v>
      </c>
      <c r="BY73" s="1258"/>
      <c r="BZ73" s="1258"/>
      <c r="CA73" s="1258"/>
      <c r="CB73" s="1258"/>
      <c r="CC73" s="1258"/>
      <c r="CD73" s="1258"/>
      <c r="CE73" s="1258"/>
      <c r="CF73" s="1258">
        <v>104.8</v>
      </c>
      <c r="CG73" s="1258"/>
      <c r="CH73" s="1258"/>
      <c r="CI73" s="1258"/>
      <c r="CJ73" s="1258"/>
      <c r="CK73" s="1258"/>
      <c r="CL73" s="1258"/>
      <c r="CM73" s="1258"/>
      <c r="CN73" s="1258">
        <v>76.2</v>
      </c>
      <c r="CO73" s="1258"/>
      <c r="CP73" s="1258"/>
      <c r="CQ73" s="1258"/>
      <c r="CR73" s="1258"/>
      <c r="CS73" s="1258"/>
      <c r="CT73" s="1258"/>
      <c r="CU73" s="1258"/>
      <c r="CV73" s="1258">
        <v>84</v>
      </c>
      <c r="CW73" s="1258"/>
      <c r="CX73" s="1258"/>
      <c r="CY73" s="1258"/>
      <c r="CZ73" s="1258"/>
      <c r="DA73" s="1258"/>
      <c r="DB73" s="1258"/>
      <c r="DC73" s="1258"/>
    </row>
    <row r="74" spans="2:107" ht="13.2" x14ac:dyDescent="0.2">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576</v>
      </c>
      <c r="BC75" s="1257"/>
      <c r="BD75" s="1257"/>
      <c r="BE75" s="1257"/>
      <c r="BF75" s="1257"/>
      <c r="BG75" s="1257"/>
      <c r="BH75" s="1257"/>
      <c r="BI75" s="1257"/>
      <c r="BJ75" s="1257"/>
      <c r="BK75" s="1257"/>
      <c r="BL75" s="1257"/>
      <c r="BM75" s="1257"/>
      <c r="BN75" s="1257"/>
      <c r="BO75" s="1257"/>
      <c r="BP75" s="1258">
        <v>16.5</v>
      </c>
      <c r="BQ75" s="1258"/>
      <c r="BR75" s="1258"/>
      <c r="BS75" s="1258"/>
      <c r="BT75" s="1258"/>
      <c r="BU75" s="1258"/>
      <c r="BV75" s="1258"/>
      <c r="BW75" s="1258"/>
      <c r="BX75" s="1258">
        <v>15.1</v>
      </c>
      <c r="BY75" s="1258"/>
      <c r="BZ75" s="1258"/>
      <c r="CA75" s="1258"/>
      <c r="CB75" s="1258"/>
      <c r="CC75" s="1258"/>
      <c r="CD75" s="1258"/>
      <c r="CE75" s="1258"/>
      <c r="CF75" s="1258">
        <v>13.7</v>
      </c>
      <c r="CG75" s="1258"/>
      <c r="CH75" s="1258"/>
      <c r="CI75" s="1258"/>
      <c r="CJ75" s="1258"/>
      <c r="CK75" s="1258"/>
      <c r="CL75" s="1258"/>
      <c r="CM75" s="1258"/>
      <c r="CN75" s="1258">
        <v>13.1</v>
      </c>
      <c r="CO75" s="1258"/>
      <c r="CP75" s="1258"/>
      <c r="CQ75" s="1258"/>
      <c r="CR75" s="1258"/>
      <c r="CS75" s="1258"/>
      <c r="CT75" s="1258"/>
      <c r="CU75" s="1258"/>
      <c r="CV75" s="1258">
        <v>12.6</v>
      </c>
      <c r="CW75" s="1258"/>
      <c r="CX75" s="1258"/>
      <c r="CY75" s="1258"/>
      <c r="CZ75" s="1258"/>
      <c r="DA75" s="1258"/>
      <c r="DB75" s="1258"/>
      <c r="DC75" s="1258"/>
    </row>
    <row r="76" spans="2:107" ht="13.2" x14ac:dyDescent="0.2">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1228"/>
      <c r="G77" s="1247"/>
      <c r="H77" s="1247"/>
      <c r="I77" s="1247"/>
      <c r="J77" s="1247"/>
      <c r="K77" s="1275"/>
      <c r="L77" s="1275"/>
      <c r="M77" s="1275"/>
      <c r="N77" s="1275"/>
      <c r="AN77" s="1253" t="s">
        <v>574</v>
      </c>
      <c r="AO77" s="1253"/>
      <c r="AP77" s="1253"/>
      <c r="AQ77" s="1253"/>
      <c r="AR77" s="1253"/>
      <c r="AS77" s="1253"/>
      <c r="AT77" s="1253"/>
      <c r="AU77" s="1253"/>
      <c r="AV77" s="1253"/>
      <c r="AW77" s="1253"/>
      <c r="AX77" s="1253"/>
      <c r="AY77" s="1253"/>
      <c r="AZ77" s="1253"/>
      <c r="BA77" s="1253"/>
      <c r="BB77" s="1257" t="s">
        <v>572</v>
      </c>
      <c r="BC77" s="1257"/>
      <c r="BD77" s="1257"/>
      <c r="BE77" s="1257"/>
      <c r="BF77" s="1257"/>
      <c r="BG77" s="1257"/>
      <c r="BH77" s="1257"/>
      <c r="BI77" s="1257"/>
      <c r="BJ77" s="1257"/>
      <c r="BK77" s="1257"/>
      <c r="BL77" s="1257"/>
      <c r="BM77" s="1257"/>
      <c r="BN77" s="1257"/>
      <c r="BO77" s="1257"/>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2" x14ac:dyDescent="0.2">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576</v>
      </c>
      <c r="BC79" s="1257"/>
      <c r="BD79" s="1257"/>
      <c r="BE79" s="1257"/>
      <c r="BF79" s="1257"/>
      <c r="BG79" s="1257"/>
      <c r="BH79" s="1257"/>
      <c r="BI79" s="1257"/>
      <c r="BJ79" s="1257"/>
      <c r="BK79" s="1257"/>
      <c r="BL79" s="1257"/>
      <c r="BM79" s="1257"/>
      <c r="BN79" s="1257"/>
      <c r="BO79" s="1257"/>
      <c r="BP79" s="1258">
        <v>8.6</v>
      </c>
      <c r="BQ79" s="1258"/>
      <c r="BR79" s="1258"/>
      <c r="BS79" s="1258"/>
      <c r="BT79" s="1258"/>
      <c r="BU79" s="1258"/>
      <c r="BV79" s="1258"/>
      <c r="BW79" s="1258"/>
      <c r="BX79" s="1258">
        <v>8.9</v>
      </c>
      <c r="BY79" s="1258"/>
      <c r="BZ79" s="1258"/>
      <c r="CA79" s="1258"/>
      <c r="CB79" s="1258"/>
      <c r="CC79" s="1258"/>
      <c r="CD79" s="1258"/>
      <c r="CE79" s="1258"/>
      <c r="CF79" s="1258">
        <v>8.9</v>
      </c>
      <c r="CG79" s="1258"/>
      <c r="CH79" s="1258"/>
      <c r="CI79" s="1258"/>
      <c r="CJ79" s="1258"/>
      <c r="CK79" s="1258"/>
      <c r="CL79" s="1258"/>
      <c r="CM79" s="1258"/>
      <c r="CN79" s="1258">
        <v>9.1</v>
      </c>
      <c r="CO79" s="1258"/>
      <c r="CP79" s="1258"/>
      <c r="CQ79" s="1258"/>
      <c r="CR79" s="1258"/>
      <c r="CS79" s="1258"/>
      <c r="CT79" s="1258"/>
      <c r="CU79" s="1258"/>
      <c r="CV79" s="1258">
        <v>9.3000000000000007</v>
      </c>
      <c r="CW79" s="1258"/>
      <c r="CX79" s="1258"/>
      <c r="CY79" s="1258"/>
      <c r="CZ79" s="1258"/>
      <c r="DA79" s="1258"/>
      <c r="DB79" s="1258"/>
      <c r="DC79" s="1258"/>
    </row>
    <row r="80" spans="2:107" ht="13.2" x14ac:dyDescent="0.2">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1228"/>
    </row>
    <row r="82" spans="2:109" ht="16.2" x14ac:dyDescent="0.2">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2" x14ac:dyDescent="0.2">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ht="13.2" x14ac:dyDescent="0.2">
      <c r="DD84" s="1222"/>
      <c r="DE84" s="1222"/>
    </row>
    <row r="85" spans="2:109" ht="13.2" x14ac:dyDescent="0.2">
      <c r="DD85" s="1222"/>
      <c r="DE85" s="1222"/>
    </row>
  </sheetData>
  <sheetProtection algorithmName="SHA-512" hashValue="n1YUdzw0I5qsZrTE8SWRlcaVrA1ZT4nikSQ6wJZUKXw70MCU8VukZanGYHJ6R+RHgWoc8vJ9vGNdFBpQ0ow83w==" saltValue="NpFVCEzO4clZhLstOBdi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1E57-A76D-4B14-AD18-699ED902354B}">
  <sheetPr>
    <pageSetUpPr fitToPage="1"/>
  </sheetPr>
  <dimension ref="A1:DR125"/>
  <sheetViews>
    <sheetView showGridLines="0" topLeftCell="A91" zoomScale="80" zoomScaleNormal="80" zoomScaleSheetLayoutView="70" workbookViewId="0">
      <selection activeCell="CO110" sqref="CO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uap4faQXriua+vuCX86Ntxq8iyQX4+cHcGgv7gLnziZJka0jhOaeOLPvrf8/SB6/NMaWwK9qlYQp2jlD7T5a+g==" saltValue="/GG0YbO022VUbSiPR3VH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09A1C-D643-473A-BF0F-C08856100C05}">
  <sheetPr>
    <pageSetUpPr fitToPage="1"/>
  </sheetPr>
  <dimension ref="A1:DR125"/>
  <sheetViews>
    <sheetView showGridLines="0" tabSelected="1" topLeftCell="A97"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3mp/3HXT7WD/bHd4bsBQSiQDl3/HOJvojqWm9UFKO0znON0ISQigAh83Nt8doJBkYbjDTVspg4XFlNoVVAc70w==" saltValue="JZYOvkPE/siu0WB7Z7sQ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81291</v>
      </c>
      <c r="E3" s="156"/>
      <c r="F3" s="157">
        <v>190274</v>
      </c>
      <c r="G3" s="158"/>
      <c r="H3" s="159"/>
    </row>
    <row r="4" spans="1:8" x14ac:dyDescent="0.2">
      <c r="A4" s="160"/>
      <c r="B4" s="161"/>
      <c r="C4" s="162"/>
      <c r="D4" s="163">
        <v>63262</v>
      </c>
      <c r="E4" s="164"/>
      <c r="F4" s="165">
        <v>88584</v>
      </c>
      <c r="G4" s="166"/>
      <c r="H4" s="167"/>
    </row>
    <row r="5" spans="1:8" x14ac:dyDescent="0.2">
      <c r="A5" s="148" t="s">
        <v>520</v>
      </c>
      <c r="B5" s="153"/>
      <c r="C5" s="154"/>
      <c r="D5" s="155">
        <v>56012</v>
      </c>
      <c r="E5" s="156"/>
      <c r="F5" s="157">
        <v>200194</v>
      </c>
      <c r="G5" s="158"/>
      <c r="H5" s="159"/>
    </row>
    <row r="6" spans="1:8" x14ac:dyDescent="0.2">
      <c r="A6" s="160"/>
      <c r="B6" s="161"/>
      <c r="C6" s="162"/>
      <c r="D6" s="163">
        <v>28028</v>
      </c>
      <c r="E6" s="164"/>
      <c r="F6" s="165">
        <v>106422</v>
      </c>
      <c r="G6" s="166"/>
      <c r="H6" s="167"/>
    </row>
    <row r="7" spans="1:8" x14ac:dyDescent="0.2">
      <c r="A7" s="148" t="s">
        <v>521</v>
      </c>
      <c r="B7" s="153"/>
      <c r="C7" s="154"/>
      <c r="D7" s="155">
        <v>102715</v>
      </c>
      <c r="E7" s="156"/>
      <c r="F7" s="157">
        <v>196914</v>
      </c>
      <c r="G7" s="158"/>
      <c r="H7" s="159"/>
    </row>
    <row r="8" spans="1:8" x14ac:dyDescent="0.2">
      <c r="A8" s="160"/>
      <c r="B8" s="161"/>
      <c r="C8" s="162"/>
      <c r="D8" s="163">
        <v>84610</v>
      </c>
      <c r="E8" s="164"/>
      <c r="F8" s="165">
        <v>98966</v>
      </c>
      <c r="G8" s="166"/>
      <c r="H8" s="167"/>
    </row>
    <row r="9" spans="1:8" x14ac:dyDescent="0.2">
      <c r="A9" s="148" t="s">
        <v>522</v>
      </c>
      <c r="B9" s="153"/>
      <c r="C9" s="154"/>
      <c r="D9" s="155">
        <v>120560</v>
      </c>
      <c r="E9" s="156"/>
      <c r="F9" s="157">
        <v>204757</v>
      </c>
      <c r="G9" s="158"/>
      <c r="H9" s="159"/>
    </row>
    <row r="10" spans="1:8" x14ac:dyDescent="0.2">
      <c r="A10" s="160"/>
      <c r="B10" s="161"/>
      <c r="C10" s="162"/>
      <c r="D10" s="163">
        <v>99172</v>
      </c>
      <c r="E10" s="164"/>
      <c r="F10" s="165">
        <v>106071</v>
      </c>
      <c r="G10" s="166"/>
      <c r="H10" s="167"/>
    </row>
    <row r="11" spans="1:8" x14ac:dyDescent="0.2">
      <c r="A11" s="148" t="s">
        <v>523</v>
      </c>
      <c r="B11" s="153"/>
      <c r="C11" s="154"/>
      <c r="D11" s="155">
        <v>126070</v>
      </c>
      <c r="E11" s="156"/>
      <c r="F11" s="157">
        <v>194971</v>
      </c>
      <c r="G11" s="158"/>
      <c r="H11" s="159"/>
    </row>
    <row r="12" spans="1:8" x14ac:dyDescent="0.2">
      <c r="A12" s="160"/>
      <c r="B12" s="161"/>
      <c r="C12" s="168"/>
      <c r="D12" s="163">
        <v>65464</v>
      </c>
      <c r="E12" s="164"/>
      <c r="F12" s="165">
        <v>105966</v>
      </c>
      <c r="G12" s="166"/>
      <c r="H12" s="167"/>
    </row>
    <row r="13" spans="1:8" x14ac:dyDescent="0.2">
      <c r="A13" s="148"/>
      <c r="B13" s="153"/>
      <c r="C13" s="169"/>
      <c r="D13" s="170">
        <v>97330</v>
      </c>
      <c r="E13" s="171"/>
      <c r="F13" s="172">
        <v>197422</v>
      </c>
      <c r="G13" s="173"/>
      <c r="H13" s="159"/>
    </row>
    <row r="14" spans="1:8" x14ac:dyDescent="0.2">
      <c r="A14" s="160"/>
      <c r="B14" s="161"/>
      <c r="C14" s="162"/>
      <c r="D14" s="163">
        <v>68107</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8.0399999999999991</v>
      </c>
      <c r="C19" s="174">
        <f>ROUND(VALUE(SUBSTITUTE(実質収支比率等に係る経年分析!G$48,"▲","-")),2)</f>
        <v>6.94</v>
      </c>
      <c r="D19" s="174">
        <f>ROUND(VALUE(SUBSTITUTE(実質収支比率等に係る経年分析!H$48,"▲","-")),2)</f>
        <v>8.7100000000000009</v>
      </c>
      <c r="E19" s="174">
        <f>ROUND(VALUE(SUBSTITUTE(実質収支比率等に係る経年分析!I$48,"▲","-")),2)</f>
        <v>5.72</v>
      </c>
      <c r="F19" s="174">
        <f>ROUND(VALUE(SUBSTITUTE(実質収支比率等に係る経年分析!J$48,"▲","-")),2)</f>
        <v>8.91</v>
      </c>
    </row>
    <row r="20" spans="1:11" x14ac:dyDescent="0.2">
      <c r="A20" s="174" t="s">
        <v>53</v>
      </c>
      <c r="B20" s="174">
        <f>ROUND(VALUE(SUBSTITUTE(実質収支比率等に係る経年分析!F$47,"▲","-")),2)</f>
        <v>28.71</v>
      </c>
      <c r="C20" s="174">
        <f>ROUND(VALUE(SUBSTITUTE(実質収支比率等に係る経年分析!G$47,"▲","-")),2)</f>
        <v>27.73</v>
      </c>
      <c r="D20" s="174">
        <f>ROUND(VALUE(SUBSTITUTE(実質収支比率等に係る経年分析!H$47,"▲","-")),2)</f>
        <v>26.06</v>
      </c>
      <c r="E20" s="174">
        <f>ROUND(VALUE(SUBSTITUTE(実質収支比率等に係る経年分析!I$47,"▲","-")),2)</f>
        <v>26.87</v>
      </c>
      <c r="F20" s="174">
        <f>ROUND(VALUE(SUBSTITUTE(実質収支比率等に係る経年分析!J$47,"▲","-")),2)</f>
        <v>26.69</v>
      </c>
    </row>
    <row r="21" spans="1:11" x14ac:dyDescent="0.2">
      <c r="A21" s="174" t="s">
        <v>54</v>
      </c>
      <c r="B21" s="174">
        <f>IF(ISNUMBER(VALUE(SUBSTITUTE(実質収支比率等に係る経年分析!F$49,"▲","-"))),ROUND(VALUE(SUBSTITUTE(実質収支比率等に係る経年分析!F$49,"▲","-")),2),NA())</f>
        <v>14.95</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2.19</v>
      </c>
      <c r="E21" s="174">
        <f>IF(ISNUMBER(VALUE(SUBSTITUTE(実質収支比率等に係る経年分析!I$49,"▲","-"))),ROUND(VALUE(SUBSTITUTE(実質収支比率等に係る経年分析!I$49,"▲","-")),2),NA())</f>
        <v>18.75</v>
      </c>
      <c r="F21" s="174">
        <f>IF(ISNUMBER(VALUE(SUBSTITUTE(実質収支比率等に係る経年分析!J$49,"▲","-"))),ROUND(VALUE(SUBSTITUTE(実質収支比率等に係る経年分析!J$49,"▲","-")),2),NA())</f>
        <v>3.23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温泉事業特別会計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0.56000000000000005</v>
      </c>
    </row>
    <row r="34" spans="1:16" x14ac:dyDescent="0.2">
      <c r="A34" s="175" t="str">
        <f>IF(連結実質赤字比率に係る赤字・黒字の構成分析!C$36="",NA(),連結実質赤字比率に係る赤字・黒字の構成分析!C$36)</f>
        <v>病院事業会計</v>
      </c>
      <c r="B34" s="175">
        <f>IF(ROUND(VALUE(SUBSTITUTE(連結実質赤字比率に係る赤字・黒字の構成分析!F$36,"▲", "-")), 2) &lt; 0, ABS(ROUND(VALUE(SUBSTITUTE(連結実質赤字比率に係る赤字・黒字の構成分析!F$36,"▲", "-")), 2)), NA())</f>
        <v>0.01</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8.0299999999999994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8.6999999999999993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442</v>
      </c>
      <c r="E42" s="176"/>
      <c r="F42" s="176"/>
      <c r="G42" s="176">
        <f>'実質公債費比率（分子）の構造'!L$52</f>
        <v>431</v>
      </c>
      <c r="H42" s="176"/>
      <c r="I42" s="176"/>
      <c r="J42" s="176">
        <f>'実質公債費比率（分子）の構造'!M$52</f>
        <v>416</v>
      </c>
      <c r="K42" s="176"/>
      <c r="L42" s="176"/>
      <c r="M42" s="176">
        <f>'実質公債費比率（分子）の構造'!N$52</f>
        <v>426</v>
      </c>
      <c r="N42" s="176"/>
      <c r="O42" s="176"/>
      <c r="P42" s="176">
        <f>'実質公債費比率（分子）の構造'!O$52</f>
        <v>453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104</v>
      </c>
      <c r="C45" s="176"/>
      <c r="D45" s="176"/>
      <c r="E45" s="176">
        <f>'実質公債費比率（分子）の構造'!L$49</f>
        <v>98</v>
      </c>
      <c r="F45" s="176"/>
      <c r="G45" s="176"/>
      <c r="H45" s="176">
        <f>'実質公債費比率（分子）の構造'!M$49</f>
        <v>91</v>
      </c>
      <c r="I45" s="176"/>
      <c r="J45" s="176"/>
      <c r="K45" s="176">
        <f>'実質公債費比率（分子）の構造'!N$49</f>
        <v>75</v>
      </c>
      <c r="L45" s="176"/>
      <c r="M45" s="176"/>
      <c r="N45" s="176">
        <f>'実質公債費比率（分子）の構造'!O$49</f>
        <v>80</v>
      </c>
      <c r="O45" s="176"/>
      <c r="P45" s="176"/>
    </row>
    <row r="46" spans="1:16" x14ac:dyDescent="0.2">
      <c r="A46" s="176" t="s">
        <v>64</v>
      </c>
      <c r="B46" s="176">
        <f>'実質公債費比率（分子）の構造'!K$48</f>
        <v>198</v>
      </c>
      <c r="C46" s="176"/>
      <c r="D46" s="176"/>
      <c r="E46" s="176">
        <f>'実質公債費比率（分子）の構造'!L$48</f>
        <v>196</v>
      </c>
      <c r="F46" s="176"/>
      <c r="G46" s="176"/>
      <c r="H46" s="176">
        <f>'実質公債費比率（分子）の構造'!M$48</f>
        <v>180</v>
      </c>
      <c r="I46" s="176"/>
      <c r="J46" s="176"/>
      <c r="K46" s="176">
        <f>'実質公債費比率（分子）の構造'!N$48</f>
        <v>187</v>
      </c>
      <c r="L46" s="176"/>
      <c r="M46" s="176"/>
      <c r="N46" s="176">
        <f>'実質公債費比率（分子）の構造'!O$48</f>
        <v>184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613</v>
      </c>
      <c r="C49" s="176"/>
      <c r="D49" s="176"/>
      <c r="E49" s="176">
        <f>'実質公債費比率（分子）の構造'!L$45</f>
        <v>583</v>
      </c>
      <c r="F49" s="176"/>
      <c r="G49" s="176"/>
      <c r="H49" s="176">
        <f>'実質公債費比率（分子）の構造'!M$45</f>
        <v>573</v>
      </c>
      <c r="I49" s="176"/>
      <c r="J49" s="176"/>
      <c r="K49" s="176">
        <f>'実質公債費比率（分子）の構造'!N$45</f>
        <v>614</v>
      </c>
      <c r="L49" s="176"/>
      <c r="M49" s="176"/>
      <c r="N49" s="176">
        <f>'実質公債費比率（分子）の構造'!O$45</f>
        <v>600</v>
      </c>
      <c r="O49" s="176"/>
      <c r="P49" s="176"/>
    </row>
    <row r="50" spans="1:16" x14ac:dyDescent="0.2">
      <c r="A50" s="176" t="s">
        <v>67</v>
      </c>
      <c r="B50" s="176" t="e">
        <f>NA()</f>
        <v>#N/A</v>
      </c>
      <c r="C50" s="176">
        <f>IF(ISNUMBER('実質公債費比率（分子）の構造'!K$53),'実質公債費比率（分子）の構造'!K$53,NA())</f>
        <v>473</v>
      </c>
      <c r="D50" s="176" t="e">
        <f>NA()</f>
        <v>#N/A</v>
      </c>
      <c r="E50" s="176" t="e">
        <f>NA()</f>
        <v>#N/A</v>
      </c>
      <c r="F50" s="176">
        <f>IF(ISNUMBER('実質公債費比率（分子）の構造'!L$53),'実質公債費比率（分子）の構造'!L$53,NA())</f>
        <v>446</v>
      </c>
      <c r="G50" s="176" t="e">
        <f>NA()</f>
        <v>#N/A</v>
      </c>
      <c r="H50" s="176" t="e">
        <f>NA()</f>
        <v>#N/A</v>
      </c>
      <c r="I50" s="176">
        <f>IF(ISNUMBER('実質公債費比率（分子）の構造'!M$53),'実質公債費比率（分子）の構造'!M$53,NA())</f>
        <v>428</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411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5232</v>
      </c>
      <c r="E56" s="175"/>
      <c r="F56" s="175"/>
      <c r="G56" s="175">
        <f>'将来負担比率（分子）の構造'!J$52</f>
        <v>5140</v>
      </c>
      <c r="H56" s="175"/>
      <c r="I56" s="175"/>
      <c r="J56" s="175">
        <f>'将来負担比率（分子）の構造'!K$52</f>
        <v>4895</v>
      </c>
      <c r="K56" s="175"/>
      <c r="L56" s="175"/>
      <c r="M56" s="175">
        <f>'将来負担比率（分子）の構造'!L$52</f>
        <v>5603</v>
      </c>
      <c r="N56" s="175"/>
      <c r="O56" s="175"/>
      <c r="P56" s="175">
        <f>'将来負担比率（分子）の構造'!M$52</f>
        <v>5389</v>
      </c>
    </row>
    <row r="57" spans="1:16" x14ac:dyDescent="0.2">
      <c r="A57" s="175" t="s">
        <v>42</v>
      </c>
      <c r="B57" s="175"/>
      <c r="C57" s="175"/>
      <c r="D57" s="175">
        <f>'将来負担比率（分子）の構造'!I$51</f>
        <v>189</v>
      </c>
      <c r="E57" s="175"/>
      <c r="F57" s="175"/>
      <c r="G57" s="175">
        <f>'将来負担比率（分子）の構造'!J$51</f>
        <v>179</v>
      </c>
      <c r="H57" s="175"/>
      <c r="I57" s="175"/>
      <c r="J57" s="175">
        <f>'将来負担比率（分子）の構造'!K$51</f>
        <v>66</v>
      </c>
      <c r="K57" s="175"/>
      <c r="L57" s="175"/>
      <c r="M57" s="175">
        <f>'将来負担比率（分子）の構造'!L$51</f>
        <v>55</v>
      </c>
      <c r="N57" s="175"/>
      <c r="O57" s="175"/>
      <c r="P57" s="175">
        <f>'将来負担比率（分子）の構造'!M$51</f>
        <v>2</v>
      </c>
    </row>
    <row r="58" spans="1:16" x14ac:dyDescent="0.2">
      <c r="A58" s="175" t="s">
        <v>41</v>
      </c>
      <c r="B58" s="175"/>
      <c r="C58" s="175"/>
      <c r="D58" s="175">
        <f>'将来負担比率（分子）の構造'!I$50</f>
        <v>1818</v>
      </c>
      <c r="E58" s="175"/>
      <c r="F58" s="175"/>
      <c r="G58" s="175">
        <f>'将来負担比率（分子）の構造'!J$50</f>
        <v>2093</v>
      </c>
      <c r="H58" s="175"/>
      <c r="I58" s="175"/>
      <c r="J58" s="175">
        <f>'将来負担比率（分子）の構造'!K$50</f>
        <v>2685</v>
      </c>
      <c r="K58" s="175"/>
      <c r="L58" s="175"/>
      <c r="M58" s="175">
        <f>'将来負担比率（分子）の構造'!L$50</f>
        <v>2333</v>
      </c>
      <c r="N58" s="175"/>
      <c r="O58" s="175"/>
      <c r="P58" s="175">
        <f>'将来負担比率（分子）の構造'!M$50</f>
        <v>2558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448</v>
      </c>
      <c r="C62" s="175"/>
      <c r="D62" s="175"/>
      <c r="E62" s="175">
        <f>'将来負担比率（分子）の構造'!J$45</f>
        <v>401</v>
      </c>
      <c r="F62" s="175"/>
      <c r="G62" s="175"/>
      <c r="H62" s="175">
        <f>'将来負担比率（分子）の構造'!K$45</f>
        <v>379</v>
      </c>
      <c r="I62" s="175"/>
      <c r="J62" s="175"/>
      <c r="K62" s="175">
        <f>'将来負担比率（分子）の構造'!L$45</f>
        <v>362</v>
      </c>
      <c r="L62" s="175"/>
      <c r="M62" s="175"/>
      <c r="N62" s="175">
        <f>'将来負担比率（分子）の構造'!M$45</f>
        <v>678</v>
      </c>
      <c r="O62" s="175"/>
      <c r="P62" s="175"/>
    </row>
    <row r="63" spans="1:16" x14ac:dyDescent="0.2">
      <c r="A63" s="175" t="s">
        <v>34</v>
      </c>
      <c r="B63" s="175">
        <f>'将来負担比率（分子）の構造'!I$44</f>
        <v>845</v>
      </c>
      <c r="C63" s="175"/>
      <c r="D63" s="175"/>
      <c r="E63" s="175">
        <f>'将来負担比率（分子）の構造'!J$44</f>
        <v>786</v>
      </c>
      <c r="F63" s="175"/>
      <c r="G63" s="175"/>
      <c r="H63" s="175">
        <f>'将来負担比率（分子）の構造'!K$44</f>
        <v>723</v>
      </c>
      <c r="I63" s="175"/>
      <c r="J63" s="175"/>
      <c r="K63" s="175">
        <f>'将来負担比率（分子）の構造'!L$44</f>
        <v>650</v>
      </c>
      <c r="L63" s="175"/>
      <c r="M63" s="175"/>
      <c r="N63" s="175">
        <f>'将来負担比率（分子）の構造'!M$44</f>
        <v>582</v>
      </c>
      <c r="O63" s="175"/>
      <c r="P63" s="175"/>
    </row>
    <row r="64" spans="1:16" x14ac:dyDescent="0.2">
      <c r="A64" s="175" t="s">
        <v>33</v>
      </c>
      <c r="B64" s="175">
        <f>'将来負担比率（分子）の構造'!I$43</f>
        <v>2552</v>
      </c>
      <c r="C64" s="175"/>
      <c r="D64" s="175"/>
      <c r="E64" s="175">
        <f>'将来負担比率（分子）の構造'!J$43</f>
        <v>2449</v>
      </c>
      <c r="F64" s="175"/>
      <c r="G64" s="175"/>
      <c r="H64" s="175">
        <f>'将来負担比率（分子）の構造'!K$43</f>
        <v>2332</v>
      </c>
      <c r="I64" s="175"/>
      <c r="J64" s="175"/>
      <c r="K64" s="175">
        <f>'将来負担比率（分子）の構造'!L$43</f>
        <v>2224</v>
      </c>
      <c r="L64" s="175"/>
      <c r="M64" s="175"/>
      <c r="N64" s="175">
        <f>'将来負担比率（分子）の構造'!M$43</f>
        <v>2107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7765</v>
      </c>
      <c r="C66" s="175"/>
      <c r="D66" s="175"/>
      <c r="E66" s="175">
        <f>'将来負担比率（分子）の構造'!J$41</f>
        <v>7596</v>
      </c>
      <c r="F66" s="175"/>
      <c r="G66" s="175"/>
      <c r="H66" s="175">
        <f>'将来負担比率（分子）の構造'!K$41</f>
        <v>7850</v>
      </c>
      <c r="I66" s="175"/>
      <c r="J66" s="175"/>
      <c r="K66" s="175">
        <f>'将来負担比率（分子）の構造'!L$41</f>
        <v>7306</v>
      </c>
      <c r="L66" s="175"/>
      <c r="M66" s="175"/>
      <c r="N66" s="175">
        <f>'将来負担比率（分子）の構造'!M$41</f>
        <v>7392</v>
      </c>
      <c r="O66" s="175"/>
      <c r="P66" s="175"/>
    </row>
    <row r="67" spans="1:16" x14ac:dyDescent="0.2">
      <c r="A67" s="175" t="s">
        <v>71</v>
      </c>
      <c r="B67" s="175" t="e">
        <f>NA()</f>
        <v>#N/A</v>
      </c>
      <c r="C67" s="175">
        <f>IF(ISNUMBER('将来負担比率（分子）の構造'!I$53), IF('将来負担比率（分子）の構造'!I$53 &lt; 0, 0, '将来負担比率（分子）の構造'!I$53), NA())</f>
        <v>4372</v>
      </c>
      <c r="D67" s="175" t="e">
        <f>NA()</f>
        <v>#N/A</v>
      </c>
      <c r="E67" s="175" t="e">
        <f>NA()</f>
        <v>#N/A</v>
      </c>
      <c r="F67" s="175">
        <f>IF(ISNUMBER('将来負担比率（分子）の構造'!J$53), IF('将来負担比率（分子）の構造'!J$53 &lt; 0, 0, '将来負担比率（分子）の構造'!J$53), NA())</f>
        <v>3820</v>
      </c>
      <c r="G67" s="175" t="e">
        <f>NA()</f>
        <v>#N/A</v>
      </c>
      <c r="H67" s="175" t="e">
        <f>NA()</f>
        <v>#N/A</v>
      </c>
      <c r="I67" s="175">
        <f>IF(ISNUMBER('将来負担比率（分子）の構造'!K$53), IF('将来負担比率（分子）の構造'!K$53 &lt; 0, 0, '将来負担比率（分子）の構造'!K$53), NA())</f>
        <v>3639</v>
      </c>
      <c r="J67" s="175" t="e">
        <f>NA()</f>
        <v>#N/A</v>
      </c>
      <c r="K67" s="175" t="e">
        <f>NA()</f>
        <v>#N/A</v>
      </c>
      <c r="L67" s="175">
        <f>IF(ISNUMBER('将来負担比率（分子）の構造'!L$53), IF('将来負担比率（分子）の構造'!L$53 &lt; 0, 0, '将来負担比率（分子）の構造'!L$53), NA())</f>
        <v>2552</v>
      </c>
      <c r="M67" s="175" t="e">
        <f>NA()</f>
        <v>#N/A</v>
      </c>
      <c r="N67" s="175" t="e">
        <f>NA()</f>
        <v>#N/A</v>
      </c>
      <c r="O67" s="175">
        <f>IF(ISNUMBER('将来負担比率（分子）の構造'!M$53), IF('将来負担比率（分子）の構造'!M$53 &lt; 0, 0, '将来負担比率（分子）の構造'!M$53), NA())</f>
        <v>2810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1013</v>
      </c>
      <c r="C72" s="179">
        <f>基金残高に係る経年分析!G55</f>
        <v>1013</v>
      </c>
      <c r="D72" s="179">
        <f>基金残高に係る経年分析!H55</f>
        <v>1013</v>
      </c>
    </row>
    <row r="73" spans="1:16" x14ac:dyDescent="0.2">
      <c r="A73" s="178" t="s">
        <v>74</v>
      </c>
      <c r="B73" s="179">
        <f>基金残高に係る経年分析!F56</f>
        <v>512</v>
      </c>
      <c r="C73" s="179">
        <f>基金残高に係る経年分析!G56</f>
        <v>6</v>
      </c>
      <c r="D73" s="179">
        <f>基金残高に係る経年分析!H56</f>
        <v>221</v>
      </c>
    </row>
    <row r="74" spans="1:16" x14ac:dyDescent="0.2">
      <c r="A74" s="178" t="s">
        <v>75</v>
      </c>
      <c r="B74" s="179">
        <f>基金残高に係る経年分析!F57</f>
        <v>935</v>
      </c>
      <c r="C74" s="179">
        <f>基金残高に係る経年分析!G57</f>
        <v>1027</v>
      </c>
      <c r="D74" s="179">
        <f>基金残高に係る経年分析!H57</f>
        <v>986</v>
      </c>
    </row>
  </sheetData>
  <sheetProtection algorithmName="SHA-512" hashValue="4cnG3ufVqLb58D5AzT3Xn/F5LLzVMBh6SEI4IGOINd2ft/0uUvZtVd4GIKq1tGAtjPvwG7hA41XmuODnqVWJHA==" saltValue="9YgsFkZ84rtwmUNKGey4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N1" workbookViewId="0">
      <selection activeCell="BL49" sqref="BL49"/>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649694</v>
      </c>
      <c r="S5" s="677"/>
      <c r="T5" s="677"/>
      <c r="U5" s="677"/>
      <c r="V5" s="677"/>
      <c r="W5" s="677"/>
      <c r="X5" s="677"/>
      <c r="Y5" s="702"/>
      <c r="Z5" s="715">
        <v>9.6999999999999993</v>
      </c>
      <c r="AA5" s="715"/>
      <c r="AB5" s="715"/>
      <c r="AC5" s="715"/>
      <c r="AD5" s="716">
        <v>649533</v>
      </c>
      <c r="AE5" s="716"/>
      <c r="AF5" s="716"/>
      <c r="AG5" s="716"/>
      <c r="AH5" s="716"/>
      <c r="AI5" s="716"/>
      <c r="AJ5" s="716"/>
      <c r="AK5" s="716"/>
      <c r="AL5" s="703">
        <v>16.600000000000001</v>
      </c>
      <c r="AM5" s="685"/>
      <c r="AN5" s="685"/>
      <c r="AO5" s="704"/>
      <c r="AP5" s="679" t="s">
        <v>215</v>
      </c>
      <c r="AQ5" s="680"/>
      <c r="AR5" s="680"/>
      <c r="AS5" s="680"/>
      <c r="AT5" s="680"/>
      <c r="AU5" s="680"/>
      <c r="AV5" s="680"/>
      <c r="AW5" s="680"/>
      <c r="AX5" s="680"/>
      <c r="AY5" s="680"/>
      <c r="AZ5" s="680"/>
      <c r="BA5" s="680"/>
      <c r="BB5" s="680"/>
      <c r="BC5" s="680"/>
      <c r="BD5" s="680"/>
      <c r="BE5" s="680"/>
      <c r="BF5" s="681"/>
      <c r="BG5" s="621">
        <v>639874</v>
      </c>
      <c r="BH5" s="622"/>
      <c r="BI5" s="622"/>
      <c r="BJ5" s="622"/>
      <c r="BK5" s="622"/>
      <c r="BL5" s="622"/>
      <c r="BM5" s="622"/>
      <c r="BN5" s="623"/>
      <c r="BO5" s="659">
        <v>98.5</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72414</v>
      </c>
      <c r="S6" s="622"/>
      <c r="T6" s="622"/>
      <c r="U6" s="622"/>
      <c r="V6" s="622"/>
      <c r="W6" s="622"/>
      <c r="X6" s="622"/>
      <c r="Y6" s="623"/>
      <c r="Z6" s="659">
        <v>1.1000000000000001</v>
      </c>
      <c r="AA6" s="659"/>
      <c r="AB6" s="659"/>
      <c r="AC6" s="659"/>
      <c r="AD6" s="660">
        <v>72414</v>
      </c>
      <c r="AE6" s="660"/>
      <c r="AF6" s="660"/>
      <c r="AG6" s="660"/>
      <c r="AH6" s="660"/>
      <c r="AI6" s="660"/>
      <c r="AJ6" s="660"/>
      <c r="AK6" s="660"/>
      <c r="AL6" s="624">
        <v>1.9</v>
      </c>
      <c r="AM6" s="625"/>
      <c r="AN6" s="625"/>
      <c r="AO6" s="661"/>
      <c r="AP6" s="618" t="s">
        <v>220</v>
      </c>
      <c r="AQ6" s="619"/>
      <c r="AR6" s="619"/>
      <c r="AS6" s="619"/>
      <c r="AT6" s="619"/>
      <c r="AU6" s="619"/>
      <c r="AV6" s="619"/>
      <c r="AW6" s="619"/>
      <c r="AX6" s="619"/>
      <c r="AY6" s="619"/>
      <c r="AZ6" s="619"/>
      <c r="BA6" s="619"/>
      <c r="BB6" s="619"/>
      <c r="BC6" s="619"/>
      <c r="BD6" s="619"/>
      <c r="BE6" s="619"/>
      <c r="BF6" s="620"/>
      <c r="BG6" s="621">
        <v>639874</v>
      </c>
      <c r="BH6" s="622"/>
      <c r="BI6" s="622"/>
      <c r="BJ6" s="622"/>
      <c r="BK6" s="622"/>
      <c r="BL6" s="622"/>
      <c r="BM6" s="622"/>
      <c r="BN6" s="623"/>
      <c r="BO6" s="659">
        <v>98.5</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62656</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62655</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218</v>
      </c>
      <c r="S7" s="622"/>
      <c r="T7" s="622"/>
      <c r="U7" s="622"/>
      <c r="V7" s="622"/>
      <c r="W7" s="622"/>
      <c r="X7" s="622"/>
      <c r="Y7" s="623"/>
      <c r="Z7" s="659">
        <v>0</v>
      </c>
      <c r="AA7" s="659"/>
      <c r="AB7" s="659"/>
      <c r="AC7" s="659"/>
      <c r="AD7" s="660">
        <v>218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246106</v>
      </c>
      <c r="BH7" s="622"/>
      <c r="BI7" s="622"/>
      <c r="BJ7" s="622"/>
      <c r="BK7" s="622"/>
      <c r="BL7" s="622"/>
      <c r="BM7" s="622"/>
      <c r="BN7" s="623"/>
      <c r="BO7" s="659">
        <v>37.9</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771425</v>
      </c>
      <c r="CS7" s="622"/>
      <c r="CT7" s="622"/>
      <c r="CU7" s="622"/>
      <c r="CV7" s="622"/>
      <c r="CW7" s="622"/>
      <c r="CX7" s="622"/>
      <c r="CY7" s="623"/>
      <c r="CZ7" s="659">
        <v>12.2</v>
      </c>
      <c r="DA7" s="659"/>
      <c r="DB7" s="659"/>
      <c r="DC7" s="659"/>
      <c r="DD7" s="627">
        <v>21289</v>
      </c>
      <c r="DE7" s="622"/>
      <c r="DF7" s="622"/>
      <c r="DG7" s="622"/>
      <c r="DH7" s="622"/>
      <c r="DI7" s="622"/>
      <c r="DJ7" s="622"/>
      <c r="DK7" s="622"/>
      <c r="DL7" s="622"/>
      <c r="DM7" s="622"/>
      <c r="DN7" s="622"/>
      <c r="DO7" s="622"/>
      <c r="DP7" s="623"/>
      <c r="DQ7" s="627">
        <v>615913</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1609</v>
      </c>
      <c r="S8" s="622"/>
      <c r="T8" s="622"/>
      <c r="U8" s="622"/>
      <c r="V8" s="622"/>
      <c r="W8" s="622"/>
      <c r="X8" s="622"/>
      <c r="Y8" s="623"/>
      <c r="Z8" s="659">
        <v>0</v>
      </c>
      <c r="AA8" s="659"/>
      <c r="AB8" s="659"/>
      <c r="AC8" s="659"/>
      <c r="AD8" s="660">
        <v>1609</v>
      </c>
      <c r="AE8" s="660"/>
      <c r="AF8" s="660"/>
      <c r="AG8" s="660"/>
      <c r="AH8" s="660"/>
      <c r="AI8" s="660"/>
      <c r="AJ8" s="660"/>
      <c r="AK8" s="660"/>
      <c r="AL8" s="624">
        <v>0</v>
      </c>
      <c r="AM8" s="625"/>
      <c r="AN8" s="625"/>
      <c r="AO8" s="661"/>
      <c r="AP8" s="618" t="s">
        <v>226</v>
      </c>
      <c r="AQ8" s="619"/>
      <c r="AR8" s="619"/>
      <c r="AS8" s="619"/>
      <c r="AT8" s="619"/>
      <c r="AU8" s="619"/>
      <c r="AV8" s="619"/>
      <c r="AW8" s="619"/>
      <c r="AX8" s="619"/>
      <c r="AY8" s="619"/>
      <c r="AZ8" s="619"/>
      <c r="BA8" s="619"/>
      <c r="BB8" s="619"/>
      <c r="BC8" s="619"/>
      <c r="BD8" s="619"/>
      <c r="BE8" s="619"/>
      <c r="BF8" s="620"/>
      <c r="BG8" s="621">
        <v>13940</v>
      </c>
      <c r="BH8" s="622"/>
      <c r="BI8" s="622"/>
      <c r="BJ8" s="622"/>
      <c r="BK8" s="622"/>
      <c r="BL8" s="622"/>
      <c r="BM8" s="622"/>
      <c r="BN8" s="623"/>
      <c r="BO8" s="659">
        <v>2.1</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1671444</v>
      </c>
      <c r="CS8" s="622"/>
      <c r="CT8" s="622"/>
      <c r="CU8" s="622"/>
      <c r="CV8" s="622"/>
      <c r="CW8" s="622"/>
      <c r="CX8" s="622"/>
      <c r="CY8" s="623"/>
      <c r="CZ8" s="659">
        <v>26.5</v>
      </c>
      <c r="DA8" s="659"/>
      <c r="DB8" s="659"/>
      <c r="DC8" s="659"/>
      <c r="DD8" s="627">
        <v>125766</v>
      </c>
      <c r="DE8" s="622"/>
      <c r="DF8" s="622"/>
      <c r="DG8" s="622"/>
      <c r="DH8" s="622"/>
      <c r="DI8" s="622"/>
      <c r="DJ8" s="622"/>
      <c r="DK8" s="622"/>
      <c r="DL8" s="622"/>
      <c r="DM8" s="622"/>
      <c r="DN8" s="622"/>
      <c r="DO8" s="622"/>
      <c r="DP8" s="623"/>
      <c r="DQ8" s="627">
        <v>898130</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1713</v>
      </c>
      <c r="S9" s="622"/>
      <c r="T9" s="622"/>
      <c r="U9" s="622"/>
      <c r="V9" s="622"/>
      <c r="W9" s="622"/>
      <c r="X9" s="622"/>
      <c r="Y9" s="623"/>
      <c r="Z9" s="659">
        <v>0</v>
      </c>
      <c r="AA9" s="659"/>
      <c r="AB9" s="659"/>
      <c r="AC9" s="659"/>
      <c r="AD9" s="660">
        <v>1713</v>
      </c>
      <c r="AE9" s="660"/>
      <c r="AF9" s="660"/>
      <c r="AG9" s="660"/>
      <c r="AH9" s="660"/>
      <c r="AI9" s="660"/>
      <c r="AJ9" s="660"/>
      <c r="AK9" s="660"/>
      <c r="AL9" s="624">
        <v>0</v>
      </c>
      <c r="AM9" s="625"/>
      <c r="AN9" s="625"/>
      <c r="AO9" s="661"/>
      <c r="AP9" s="618" t="s">
        <v>229</v>
      </c>
      <c r="AQ9" s="619"/>
      <c r="AR9" s="619"/>
      <c r="AS9" s="619"/>
      <c r="AT9" s="619"/>
      <c r="AU9" s="619"/>
      <c r="AV9" s="619"/>
      <c r="AW9" s="619"/>
      <c r="AX9" s="619"/>
      <c r="AY9" s="619"/>
      <c r="AZ9" s="619"/>
      <c r="BA9" s="619"/>
      <c r="BB9" s="619"/>
      <c r="BC9" s="619"/>
      <c r="BD9" s="619"/>
      <c r="BE9" s="619"/>
      <c r="BF9" s="620"/>
      <c r="BG9" s="621">
        <v>215488</v>
      </c>
      <c r="BH9" s="622"/>
      <c r="BI9" s="622"/>
      <c r="BJ9" s="622"/>
      <c r="BK9" s="622"/>
      <c r="BL9" s="622"/>
      <c r="BM9" s="622"/>
      <c r="BN9" s="623"/>
      <c r="BO9" s="659">
        <v>33.200000000000003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1136659</v>
      </c>
      <c r="CS9" s="622"/>
      <c r="CT9" s="622"/>
      <c r="CU9" s="622"/>
      <c r="CV9" s="622"/>
      <c r="CW9" s="622"/>
      <c r="CX9" s="622"/>
      <c r="CY9" s="623"/>
      <c r="CZ9" s="659">
        <v>18</v>
      </c>
      <c r="DA9" s="659"/>
      <c r="DB9" s="659"/>
      <c r="DC9" s="659"/>
      <c r="DD9" s="627">
        <v>310313</v>
      </c>
      <c r="DE9" s="622"/>
      <c r="DF9" s="622"/>
      <c r="DG9" s="622"/>
      <c r="DH9" s="622"/>
      <c r="DI9" s="622"/>
      <c r="DJ9" s="622"/>
      <c r="DK9" s="622"/>
      <c r="DL9" s="622"/>
      <c r="DM9" s="622"/>
      <c r="DN9" s="622"/>
      <c r="DO9" s="622"/>
      <c r="DP9" s="623"/>
      <c r="DQ9" s="627">
        <v>827096</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12558</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3559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3559</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198130</v>
      </c>
      <c r="S11" s="622"/>
      <c r="T11" s="622"/>
      <c r="U11" s="622"/>
      <c r="V11" s="622"/>
      <c r="W11" s="622"/>
      <c r="X11" s="622"/>
      <c r="Y11" s="623"/>
      <c r="Z11" s="624">
        <v>3</v>
      </c>
      <c r="AA11" s="625"/>
      <c r="AB11" s="625"/>
      <c r="AC11" s="626"/>
      <c r="AD11" s="627">
        <v>198130</v>
      </c>
      <c r="AE11" s="622"/>
      <c r="AF11" s="622"/>
      <c r="AG11" s="622"/>
      <c r="AH11" s="622"/>
      <c r="AI11" s="622"/>
      <c r="AJ11" s="622"/>
      <c r="AK11" s="623"/>
      <c r="AL11" s="624">
        <v>5.0999999999999996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4120</v>
      </c>
      <c r="BH11" s="622"/>
      <c r="BI11" s="622"/>
      <c r="BJ11" s="622"/>
      <c r="BK11" s="622"/>
      <c r="BL11" s="622"/>
      <c r="BM11" s="622"/>
      <c r="BN11" s="623"/>
      <c r="BO11" s="659">
        <v>0.6</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214539</v>
      </c>
      <c r="CS11" s="622"/>
      <c r="CT11" s="622"/>
      <c r="CU11" s="622"/>
      <c r="CV11" s="622"/>
      <c r="CW11" s="622"/>
      <c r="CX11" s="622"/>
      <c r="CY11" s="623"/>
      <c r="CZ11" s="659">
        <v>3.4</v>
      </c>
      <c r="DA11" s="659"/>
      <c r="DB11" s="659"/>
      <c r="DC11" s="659"/>
      <c r="DD11" s="627">
        <v>40715</v>
      </c>
      <c r="DE11" s="622"/>
      <c r="DF11" s="622"/>
      <c r="DG11" s="622"/>
      <c r="DH11" s="622"/>
      <c r="DI11" s="622"/>
      <c r="DJ11" s="622"/>
      <c r="DK11" s="622"/>
      <c r="DL11" s="622"/>
      <c r="DM11" s="622"/>
      <c r="DN11" s="622"/>
      <c r="DO11" s="622"/>
      <c r="DP11" s="623"/>
      <c r="DQ11" s="627">
        <v>117753</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4622</v>
      </c>
      <c r="S12" s="622"/>
      <c r="T12" s="622"/>
      <c r="U12" s="622"/>
      <c r="V12" s="622"/>
      <c r="W12" s="622"/>
      <c r="X12" s="622"/>
      <c r="Y12" s="623"/>
      <c r="Z12" s="659">
        <v>0.1</v>
      </c>
      <c r="AA12" s="659"/>
      <c r="AB12" s="659"/>
      <c r="AC12" s="659"/>
      <c r="AD12" s="660">
        <v>4622</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312007</v>
      </c>
      <c r="BH12" s="622"/>
      <c r="BI12" s="622"/>
      <c r="BJ12" s="622"/>
      <c r="BK12" s="622"/>
      <c r="BL12" s="622"/>
      <c r="BM12" s="622"/>
      <c r="BN12" s="623"/>
      <c r="BO12" s="659">
        <v>48</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215543</v>
      </c>
      <c r="CS12" s="622"/>
      <c r="CT12" s="622"/>
      <c r="CU12" s="622"/>
      <c r="CV12" s="622"/>
      <c r="CW12" s="622"/>
      <c r="CX12" s="622"/>
      <c r="CY12" s="623"/>
      <c r="CZ12" s="659">
        <v>3.4</v>
      </c>
      <c r="DA12" s="659"/>
      <c r="DB12" s="659"/>
      <c r="DC12" s="659"/>
      <c r="DD12" s="627">
        <v>19711</v>
      </c>
      <c r="DE12" s="622"/>
      <c r="DF12" s="622"/>
      <c r="DG12" s="622"/>
      <c r="DH12" s="622"/>
      <c r="DI12" s="622"/>
      <c r="DJ12" s="622"/>
      <c r="DK12" s="622"/>
      <c r="DL12" s="622"/>
      <c r="DM12" s="622"/>
      <c r="DN12" s="622"/>
      <c r="DO12" s="622"/>
      <c r="DP12" s="623"/>
      <c r="DQ12" s="627">
        <v>193065</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299976</v>
      </c>
      <c r="BH13" s="622"/>
      <c r="BI13" s="622"/>
      <c r="BJ13" s="622"/>
      <c r="BK13" s="622"/>
      <c r="BL13" s="622"/>
      <c r="BM13" s="622"/>
      <c r="BN13" s="623"/>
      <c r="BO13" s="659">
        <v>46.2</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662485</v>
      </c>
      <c r="CS13" s="622"/>
      <c r="CT13" s="622"/>
      <c r="CU13" s="622"/>
      <c r="CV13" s="622"/>
      <c r="CW13" s="622"/>
      <c r="CX13" s="622"/>
      <c r="CY13" s="623"/>
      <c r="CZ13" s="659">
        <v>10.5</v>
      </c>
      <c r="DA13" s="659"/>
      <c r="DB13" s="659"/>
      <c r="DC13" s="659"/>
      <c r="DD13" s="627">
        <v>219697</v>
      </c>
      <c r="DE13" s="622"/>
      <c r="DF13" s="622"/>
      <c r="DG13" s="622"/>
      <c r="DH13" s="622"/>
      <c r="DI13" s="622"/>
      <c r="DJ13" s="622"/>
      <c r="DK13" s="622"/>
      <c r="DL13" s="622"/>
      <c r="DM13" s="622"/>
      <c r="DN13" s="622"/>
      <c r="DO13" s="622"/>
      <c r="DP13" s="623"/>
      <c r="DQ13" s="627">
        <v>450480</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v>307</v>
      </c>
      <c r="S14" s="622"/>
      <c r="T14" s="622"/>
      <c r="U14" s="622"/>
      <c r="V14" s="622"/>
      <c r="W14" s="622"/>
      <c r="X14" s="622"/>
      <c r="Y14" s="623"/>
      <c r="Z14" s="659">
        <v>0</v>
      </c>
      <c r="AA14" s="659"/>
      <c r="AB14" s="659"/>
      <c r="AC14" s="659"/>
      <c r="AD14" s="660">
        <v>307</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36600</v>
      </c>
      <c r="BH14" s="622"/>
      <c r="BI14" s="622"/>
      <c r="BJ14" s="622"/>
      <c r="BK14" s="622"/>
      <c r="BL14" s="622"/>
      <c r="BM14" s="622"/>
      <c r="BN14" s="623"/>
      <c r="BO14" s="659">
        <v>5.6</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278351</v>
      </c>
      <c r="CS14" s="622"/>
      <c r="CT14" s="622"/>
      <c r="CU14" s="622"/>
      <c r="CV14" s="622"/>
      <c r="CW14" s="622"/>
      <c r="CX14" s="622"/>
      <c r="CY14" s="623"/>
      <c r="CZ14" s="659">
        <v>4.4000000000000004</v>
      </c>
      <c r="DA14" s="659"/>
      <c r="DB14" s="659"/>
      <c r="DC14" s="659"/>
      <c r="DD14" s="627">
        <v>37988</v>
      </c>
      <c r="DE14" s="622"/>
      <c r="DF14" s="622"/>
      <c r="DG14" s="622"/>
      <c r="DH14" s="622"/>
      <c r="DI14" s="622"/>
      <c r="DJ14" s="622"/>
      <c r="DK14" s="622"/>
      <c r="DL14" s="622"/>
      <c r="DM14" s="622"/>
      <c r="DN14" s="622"/>
      <c r="DO14" s="622"/>
      <c r="DP14" s="623"/>
      <c r="DQ14" s="627">
        <v>249151</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45161</v>
      </c>
      <c r="BH15" s="622"/>
      <c r="BI15" s="622"/>
      <c r="BJ15" s="622"/>
      <c r="BK15" s="622"/>
      <c r="BL15" s="622"/>
      <c r="BM15" s="622"/>
      <c r="BN15" s="623"/>
      <c r="BO15" s="659">
        <v>7</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635355</v>
      </c>
      <c r="CS15" s="622"/>
      <c r="CT15" s="622"/>
      <c r="CU15" s="622"/>
      <c r="CV15" s="622"/>
      <c r="CW15" s="622"/>
      <c r="CX15" s="622"/>
      <c r="CY15" s="623"/>
      <c r="CZ15" s="659">
        <v>10.1</v>
      </c>
      <c r="DA15" s="659"/>
      <c r="DB15" s="659"/>
      <c r="DC15" s="659"/>
      <c r="DD15" s="627">
        <v>292331</v>
      </c>
      <c r="DE15" s="622"/>
      <c r="DF15" s="622"/>
      <c r="DG15" s="622"/>
      <c r="DH15" s="622"/>
      <c r="DI15" s="622"/>
      <c r="DJ15" s="622"/>
      <c r="DK15" s="622"/>
      <c r="DL15" s="622"/>
      <c r="DM15" s="622"/>
      <c r="DN15" s="622"/>
      <c r="DO15" s="622"/>
      <c r="DP15" s="623"/>
      <c r="DQ15" s="627">
        <v>335719</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5305</v>
      </c>
      <c r="S16" s="622"/>
      <c r="T16" s="622"/>
      <c r="U16" s="622"/>
      <c r="V16" s="622"/>
      <c r="W16" s="622"/>
      <c r="X16" s="622"/>
      <c r="Y16" s="623"/>
      <c r="Z16" s="659">
        <v>0.1</v>
      </c>
      <c r="AA16" s="659"/>
      <c r="AB16" s="659"/>
      <c r="AC16" s="659"/>
      <c r="AD16" s="660">
        <v>5305</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65866</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41668</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8122</v>
      </c>
      <c r="S17" s="622"/>
      <c r="T17" s="622"/>
      <c r="U17" s="622"/>
      <c r="V17" s="622"/>
      <c r="W17" s="622"/>
      <c r="X17" s="622"/>
      <c r="Y17" s="623"/>
      <c r="Z17" s="659">
        <v>0.1</v>
      </c>
      <c r="AA17" s="659"/>
      <c r="AB17" s="659"/>
      <c r="AC17" s="659"/>
      <c r="AD17" s="660">
        <v>8122</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600081</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600081</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4096</v>
      </c>
      <c r="S18" s="622"/>
      <c r="T18" s="622"/>
      <c r="U18" s="622"/>
      <c r="V18" s="622"/>
      <c r="W18" s="622"/>
      <c r="X18" s="622"/>
      <c r="Y18" s="623"/>
      <c r="Z18" s="659">
        <v>0.1</v>
      </c>
      <c r="AA18" s="659"/>
      <c r="AB18" s="659"/>
      <c r="AC18" s="659"/>
      <c r="AD18" s="660">
        <v>4096</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3950</v>
      </c>
      <c r="S19" s="622"/>
      <c r="T19" s="622"/>
      <c r="U19" s="622"/>
      <c r="V19" s="622"/>
      <c r="W19" s="622"/>
      <c r="X19" s="622"/>
      <c r="Y19" s="623"/>
      <c r="Z19" s="659">
        <v>0.1</v>
      </c>
      <c r="AA19" s="659"/>
      <c r="AB19" s="659"/>
      <c r="AC19" s="659"/>
      <c r="AD19" s="660">
        <v>3950</v>
      </c>
      <c r="AE19" s="660"/>
      <c r="AF19" s="660"/>
      <c r="AG19" s="660"/>
      <c r="AH19" s="660"/>
      <c r="AI19" s="660"/>
      <c r="AJ19" s="660"/>
      <c r="AK19" s="660"/>
      <c r="AL19" s="624">
        <v>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9820</v>
      </c>
      <c r="BH19" s="622"/>
      <c r="BI19" s="622"/>
      <c r="BJ19" s="622"/>
      <c r="BK19" s="622"/>
      <c r="BL19" s="622"/>
      <c r="BM19" s="622"/>
      <c r="BN19" s="623"/>
      <c r="BO19" s="659">
        <v>1.5</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146</v>
      </c>
      <c r="S20" s="622"/>
      <c r="T20" s="622"/>
      <c r="U20" s="622"/>
      <c r="V20" s="622"/>
      <c r="W20" s="622"/>
      <c r="X20" s="622"/>
      <c r="Y20" s="623"/>
      <c r="Z20" s="659">
        <v>0</v>
      </c>
      <c r="AA20" s="659"/>
      <c r="AB20" s="659"/>
      <c r="AC20" s="659"/>
      <c r="AD20" s="660">
        <v>146</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9820</v>
      </c>
      <c r="BH20" s="622"/>
      <c r="BI20" s="622"/>
      <c r="BJ20" s="622"/>
      <c r="BK20" s="622"/>
      <c r="BL20" s="622"/>
      <c r="BM20" s="622"/>
      <c r="BN20" s="623"/>
      <c r="BO20" s="659">
        <v>1.5</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6317963</v>
      </c>
      <c r="CS20" s="622"/>
      <c r="CT20" s="622"/>
      <c r="CU20" s="622"/>
      <c r="CV20" s="622"/>
      <c r="CW20" s="622"/>
      <c r="CX20" s="622"/>
      <c r="CY20" s="623"/>
      <c r="CZ20" s="659">
        <v>100</v>
      </c>
      <c r="DA20" s="659"/>
      <c r="DB20" s="659"/>
      <c r="DC20" s="659"/>
      <c r="DD20" s="627">
        <v>1067810</v>
      </c>
      <c r="DE20" s="622"/>
      <c r="DF20" s="622"/>
      <c r="DG20" s="622"/>
      <c r="DH20" s="622"/>
      <c r="DI20" s="622"/>
      <c r="DJ20" s="622"/>
      <c r="DK20" s="622"/>
      <c r="DL20" s="622"/>
      <c r="DM20" s="622"/>
      <c r="DN20" s="622"/>
      <c r="DO20" s="622"/>
      <c r="DP20" s="623"/>
      <c r="DQ20" s="627">
        <v>4395270</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3245575</v>
      </c>
      <c r="S21" s="622"/>
      <c r="T21" s="622"/>
      <c r="U21" s="622"/>
      <c r="V21" s="622"/>
      <c r="W21" s="622"/>
      <c r="X21" s="622"/>
      <c r="Y21" s="623"/>
      <c r="Z21" s="659">
        <v>48.7</v>
      </c>
      <c r="AA21" s="659"/>
      <c r="AB21" s="659"/>
      <c r="AC21" s="659"/>
      <c r="AD21" s="660">
        <v>2827170</v>
      </c>
      <c r="AE21" s="660"/>
      <c r="AF21" s="660"/>
      <c r="AG21" s="660"/>
      <c r="AH21" s="660"/>
      <c r="AI21" s="660"/>
      <c r="AJ21" s="660"/>
      <c r="AK21" s="660"/>
      <c r="AL21" s="624">
        <v>72.3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9659</v>
      </c>
      <c r="BH21" s="622"/>
      <c r="BI21" s="622"/>
      <c r="BJ21" s="622"/>
      <c r="BK21" s="622"/>
      <c r="BL21" s="622"/>
      <c r="BM21" s="622"/>
      <c r="BN21" s="623"/>
      <c r="BO21" s="659">
        <v>1.5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2827170</v>
      </c>
      <c r="S22" s="622"/>
      <c r="T22" s="622"/>
      <c r="U22" s="622"/>
      <c r="V22" s="622"/>
      <c r="W22" s="622"/>
      <c r="X22" s="622"/>
      <c r="Y22" s="623"/>
      <c r="Z22" s="659">
        <v>42.4</v>
      </c>
      <c r="AA22" s="659"/>
      <c r="AB22" s="659"/>
      <c r="AC22" s="659"/>
      <c r="AD22" s="660">
        <v>2827170</v>
      </c>
      <c r="AE22" s="660"/>
      <c r="AF22" s="660"/>
      <c r="AG22" s="660"/>
      <c r="AH22" s="660"/>
      <c r="AI22" s="660"/>
      <c r="AJ22" s="660"/>
      <c r="AK22" s="660"/>
      <c r="AL22" s="624">
        <v>72.3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418402</v>
      </c>
      <c r="S23" s="622"/>
      <c r="T23" s="622"/>
      <c r="U23" s="622"/>
      <c r="V23" s="622"/>
      <c r="W23" s="622"/>
      <c r="X23" s="622"/>
      <c r="Y23" s="623"/>
      <c r="Z23" s="659">
        <v>6.3</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161</v>
      </c>
      <c r="BH23" s="622"/>
      <c r="BI23" s="622"/>
      <c r="BJ23" s="622"/>
      <c r="BK23" s="622"/>
      <c r="BL23" s="622"/>
      <c r="BM23" s="622"/>
      <c r="BN23" s="623"/>
      <c r="BO23" s="659">
        <v>0</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v>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2392541</v>
      </c>
      <c r="CS24" s="677"/>
      <c r="CT24" s="677"/>
      <c r="CU24" s="677"/>
      <c r="CV24" s="677"/>
      <c r="CW24" s="677"/>
      <c r="CX24" s="677"/>
      <c r="CY24" s="702"/>
      <c r="CZ24" s="703">
        <v>37.9</v>
      </c>
      <c r="DA24" s="685"/>
      <c r="DB24" s="685"/>
      <c r="DC24" s="705"/>
      <c r="DD24" s="701">
        <v>1823643</v>
      </c>
      <c r="DE24" s="677"/>
      <c r="DF24" s="677"/>
      <c r="DG24" s="677"/>
      <c r="DH24" s="677"/>
      <c r="DI24" s="677"/>
      <c r="DJ24" s="677"/>
      <c r="DK24" s="702"/>
      <c r="DL24" s="701">
        <v>1661502</v>
      </c>
      <c r="DM24" s="677"/>
      <c r="DN24" s="677"/>
      <c r="DO24" s="677"/>
      <c r="DP24" s="677"/>
      <c r="DQ24" s="677"/>
      <c r="DR24" s="677"/>
      <c r="DS24" s="677"/>
      <c r="DT24" s="677"/>
      <c r="DU24" s="677"/>
      <c r="DV24" s="702"/>
      <c r="DW24" s="703">
        <v>42.3</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4191805</v>
      </c>
      <c r="S25" s="622"/>
      <c r="T25" s="622"/>
      <c r="U25" s="622"/>
      <c r="V25" s="622"/>
      <c r="W25" s="622"/>
      <c r="X25" s="622"/>
      <c r="Y25" s="623"/>
      <c r="Z25" s="659">
        <v>62.8</v>
      </c>
      <c r="AA25" s="659"/>
      <c r="AB25" s="659"/>
      <c r="AC25" s="659"/>
      <c r="AD25" s="660">
        <v>3773239</v>
      </c>
      <c r="AE25" s="660"/>
      <c r="AF25" s="660"/>
      <c r="AG25" s="660"/>
      <c r="AH25" s="660"/>
      <c r="AI25" s="660"/>
      <c r="AJ25" s="660"/>
      <c r="AK25" s="660"/>
      <c r="AL25" s="624">
        <v>96.5</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949981</v>
      </c>
      <c r="CS25" s="634"/>
      <c r="CT25" s="634"/>
      <c r="CU25" s="634"/>
      <c r="CV25" s="634"/>
      <c r="CW25" s="634"/>
      <c r="CX25" s="634"/>
      <c r="CY25" s="635"/>
      <c r="CZ25" s="624">
        <v>15</v>
      </c>
      <c r="DA25" s="636"/>
      <c r="DB25" s="636"/>
      <c r="DC25" s="637"/>
      <c r="DD25" s="627">
        <v>903380</v>
      </c>
      <c r="DE25" s="634"/>
      <c r="DF25" s="634"/>
      <c r="DG25" s="634"/>
      <c r="DH25" s="634"/>
      <c r="DI25" s="634"/>
      <c r="DJ25" s="634"/>
      <c r="DK25" s="635"/>
      <c r="DL25" s="627">
        <v>880149</v>
      </c>
      <c r="DM25" s="634"/>
      <c r="DN25" s="634"/>
      <c r="DO25" s="634"/>
      <c r="DP25" s="634"/>
      <c r="DQ25" s="634"/>
      <c r="DR25" s="634"/>
      <c r="DS25" s="634"/>
      <c r="DT25" s="634"/>
      <c r="DU25" s="634"/>
      <c r="DV25" s="635"/>
      <c r="DW25" s="624">
        <v>22.4</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825</v>
      </c>
      <c r="S26" s="622"/>
      <c r="T26" s="622"/>
      <c r="U26" s="622"/>
      <c r="V26" s="622"/>
      <c r="W26" s="622"/>
      <c r="X26" s="622"/>
      <c r="Y26" s="623"/>
      <c r="Z26" s="659">
        <v>0</v>
      </c>
      <c r="AA26" s="659"/>
      <c r="AB26" s="659"/>
      <c r="AC26" s="659"/>
      <c r="AD26" s="660">
        <v>825</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628917</v>
      </c>
      <c r="CS26" s="622"/>
      <c r="CT26" s="622"/>
      <c r="CU26" s="622"/>
      <c r="CV26" s="622"/>
      <c r="CW26" s="622"/>
      <c r="CX26" s="622"/>
      <c r="CY26" s="623"/>
      <c r="CZ26" s="624">
        <v>10</v>
      </c>
      <c r="DA26" s="636"/>
      <c r="DB26" s="636"/>
      <c r="DC26" s="637"/>
      <c r="DD26" s="627">
        <v>589371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11621</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649694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842479</v>
      </c>
      <c r="CS27" s="634"/>
      <c r="CT27" s="634"/>
      <c r="CU27" s="634"/>
      <c r="CV27" s="634"/>
      <c r="CW27" s="634"/>
      <c r="CX27" s="634"/>
      <c r="CY27" s="635"/>
      <c r="CZ27" s="624">
        <v>13.3</v>
      </c>
      <c r="DA27" s="636"/>
      <c r="DB27" s="636"/>
      <c r="DC27" s="637"/>
      <c r="DD27" s="627">
        <v>320182</v>
      </c>
      <c r="DE27" s="634"/>
      <c r="DF27" s="634"/>
      <c r="DG27" s="634"/>
      <c r="DH27" s="634"/>
      <c r="DI27" s="634"/>
      <c r="DJ27" s="634"/>
      <c r="DK27" s="635"/>
      <c r="DL27" s="627">
        <v>181272</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6195</v>
      </c>
      <c r="S28" s="622"/>
      <c r="T28" s="622"/>
      <c r="U28" s="622"/>
      <c r="V28" s="622"/>
      <c r="W28" s="622"/>
      <c r="X28" s="622"/>
      <c r="Y28" s="623"/>
      <c r="Z28" s="659">
        <v>0.1</v>
      </c>
      <c r="AA28" s="659"/>
      <c r="AB28" s="659"/>
      <c r="AC28" s="659"/>
      <c r="AD28" s="660">
        <v>2383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600081</v>
      </c>
      <c r="CS28" s="622"/>
      <c r="CT28" s="622"/>
      <c r="CU28" s="622"/>
      <c r="CV28" s="622"/>
      <c r="CW28" s="622"/>
      <c r="CX28" s="622"/>
      <c r="CY28" s="623"/>
      <c r="CZ28" s="624">
        <v>9.5</v>
      </c>
      <c r="DA28" s="636"/>
      <c r="DB28" s="636"/>
      <c r="DC28" s="637"/>
      <c r="DD28" s="627">
        <v>600081</v>
      </c>
      <c r="DE28" s="622"/>
      <c r="DF28" s="622"/>
      <c r="DG28" s="622"/>
      <c r="DH28" s="622"/>
      <c r="DI28" s="622"/>
      <c r="DJ28" s="622"/>
      <c r="DK28" s="623"/>
      <c r="DL28" s="627">
        <v>600081</v>
      </c>
      <c r="DM28" s="622"/>
      <c r="DN28" s="622"/>
      <c r="DO28" s="622"/>
      <c r="DP28" s="622"/>
      <c r="DQ28" s="622"/>
      <c r="DR28" s="622"/>
      <c r="DS28" s="622"/>
      <c r="DT28" s="622"/>
      <c r="DU28" s="622"/>
      <c r="DV28" s="623"/>
      <c r="DW28" s="624">
        <v>15.3</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17231</v>
      </c>
      <c r="S29" s="622"/>
      <c r="T29" s="622"/>
      <c r="U29" s="622"/>
      <c r="V29" s="622"/>
      <c r="W29" s="622"/>
      <c r="X29" s="622"/>
      <c r="Y29" s="623"/>
      <c r="Z29" s="659">
        <v>0.3</v>
      </c>
      <c r="AA29" s="659"/>
      <c r="AB29" s="659"/>
      <c r="AC29" s="659"/>
      <c r="AD29" s="660">
        <v>673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600073</v>
      </c>
      <c r="CS29" s="634"/>
      <c r="CT29" s="634"/>
      <c r="CU29" s="634"/>
      <c r="CV29" s="634"/>
      <c r="CW29" s="634"/>
      <c r="CX29" s="634"/>
      <c r="CY29" s="635"/>
      <c r="CZ29" s="624">
        <v>9.5</v>
      </c>
      <c r="DA29" s="636"/>
      <c r="DB29" s="636"/>
      <c r="DC29" s="637"/>
      <c r="DD29" s="627">
        <v>600073</v>
      </c>
      <c r="DE29" s="634"/>
      <c r="DF29" s="634"/>
      <c r="DG29" s="634"/>
      <c r="DH29" s="634"/>
      <c r="DI29" s="634"/>
      <c r="DJ29" s="634"/>
      <c r="DK29" s="635"/>
      <c r="DL29" s="627">
        <v>600073</v>
      </c>
      <c r="DM29" s="634"/>
      <c r="DN29" s="634"/>
      <c r="DO29" s="634"/>
      <c r="DP29" s="634"/>
      <c r="DQ29" s="634"/>
      <c r="DR29" s="634"/>
      <c r="DS29" s="634"/>
      <c r="DT29" s="634"/>
      <c r="DU29" s="634"/>
      <c r="DV29" s="635"/>
      <c r="DW29" s="624">
        <v>15.3</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904357</v>
      </c>
      <c r="S30" s="622"/>
      <c r="T30" s="622"/>
      <c r="U30" s="622"/>
      <c r="V30" s="622"/>
      <c r="W30" s="622"/>
      <c r="X30" s="622"/>
      <c r="Y30" s="623"/>
      <c r="Z30" s="659">
        <v>13.6</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562808</v>
      </c>
      <c r="CS30" s="622"/>
      <c r="CT30" s="622"/>
      <c r="CU30" s="622"/>
      <c r="CV30" s="622"/>
      <c r="CW30" s="622"/>
      <c r="CX30" s="622"/>
      <c r="CY30" s="623"/>
      <c r="CZ30" s="624">
        <v>8.9</v>
      </c>
      <c r="DA30" s="636"/>
      <c r="DB30" s="636"/>
      <c r="DC30" s="637"/>
      <c r="DD30" s="627">
        <v>562808</v>
      </c>
      <c r="DE30" s="622"/>
      <c r="DF30" s="622"/>
      <c r="DG30" s="622"/>
      <c r="DH30" s="622"/>
      <c r="DI30" s="622"/>
      <c r="DJ30" s="622"/>
      <c r="DK30" s="623"/>
      <c r="DL30" s="627">
        <v>562808</v>
      </c>
      <c r="DM30" s="622"/>
      <c r="DN30" s="622"/>
      <c r="DO30" s="622"/>
      <c r="DP30" s="622"/>
      <c r="DQ30" s="622"/>
      <c r="DR30" s="622"/>
      <c r="DS30" s="622"/>
      <c r="DT30" s="622"/>
      <c r="DU30" s="622"/>
      <c r="DV30" s="623"/>
      <c r="DW30" s="624">
        <v>14.3</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18"/>
      <c r="AV31" s="218"/>
      <c r="AW31" s="218"/>
      <c r="AX31" s="679" t="s">
        <v>176</v>
      </c>
      <c r="AY31" s="680"/>
      <c r="AZ31" s="680"/>
      <c r="BA31" s="680"/>
      <c r="BB31" s="680"/>
      <c r="BC31" s="680"/>
      <c r="BD31" s="680"/>
      <c r="BE31" s="680"/>
      <c r="BF31" s="681"/>
      <c r="BG31" s="683">
        <v>95.4</v>
      </c>
      <c r="BH31" s="684"/>
      <c r="BI31" s="684"/>
      <c r="BJ31" s="684"/>
      <c r="BK31" s="684"/>
      <c r="BL31" s="684"/>
      <c r="BM31" s="685">
        <v>84.4</v>
      </c>
      <c r="BN31" s="684"/>
      <c r="BO31" s="684"/>
      <c r="BP31" s="684"/>
      <c r="BQ31" s="686"/>
      <c r="BR31" s="683">
        <v>95.4</v>
      </c>
      <c r="BS31" s="684"/>
      <c r="BT31" s="684"/>
      <c r="BU31" s="684"/>
      <c r="BV31" s="684"/>
      <c r="BW31" s="684"/>
      <c r="BX31" s="685">
        <v>83.9</v>
      </c>
      <c r="BY31" s="684"/>
      <c r="BZ31" s="684"/>
      <c r="CA31" s="684"/>
      <c r="CB31" s="686"/>
      <c r="CD31" s="642"/>
      <c r="CE31" s="643"/>
      <c r="CF31" s="618" t="s">
        <v>299</v>
      </c>
      <c r="CG31" s="619"/>
      <c r="CH31" s="619"/>
      <c r="CI31" s="619"/>
      <c r="CJ31" s="619"/>
      <c r="CK31" s="619"/>
      <c r="CL31" s="619"/>
      <c r="CM31" s="619"/>
      <c r="CN31" s="619"/>
      <c r="CO31" s="619"/>
      <c r="CP31" s="619"/>
      <c r="CQ31" s="620"/>
      <c r="CR31" s="621">
        <v>37265</v>
      </c>
      <c r="CS31" s="634"/>
      <c r="CT31" s="634"/>
      <c r="CU31" s="634"/>
      <c r="CV31" s="634"/>
      <c r="CW31" s="634"/>
      <c r="CX31" s="634"/>
      <c r="CY31" s="635"/>
      <c r="CZ31" s="624">
        <v>0.6</v>
      </c>
      <c r="DA31" s="636"/>
      <c r="DB31" s="636"/>
      <c r="DC31" s="637"/>
      <c r="DD31" s="627">
        <v>37265</v>
      </c>
      <c r="DE31" s="634"/>
      <c r="DF31" s="634"/>
      <c r="DG31" s="634"/>
      <c r="DH31" s="634"/>
      <c r="DI31" s="634"/>
      <c r="DJ31" s="634"/>
      <c r="DK31" s="635"/>
      <c r="DL31" s="627">
        <v>37265</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412690</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301</v>
      </c>
      <c r="AX32" s="618" t="s">
        <v>302</v>
      </c>
      <c r="AY32" s="619"/>
      <c r="AZ32" s="619"/>
      <c r="BA32" s="619"/>
      <c r="BB32" s="619"/>
      <c r="BC32" s="619"/>
      <c r="BD32" s="619"/>
      <c r="BE32" s="619"/>
      <c r="BF32" s="620"/>
      <c r="BG32" s="692">
        <v>98.8</v>
      </c>
      <c r="BH32" s="634"/>
      <c r="BI32" s="634"/>
      <c r="BJ32" s="634"/>
      <c r="BK32" s="634"/>
      <c r="BL32" s="634"/>
      <c r="BM32" s="625">
        <v>96</v>
      </c>
      <c r="BN32" s="634"/>
      <c r="BO32" s="634"/>
      <c r="BP32" s="634"/>
      <c r="BQ32" s="657"/>
      <c r="BR32" s="692">
        <v>98.5</v>
      </c>
      <c r="BS32" s="634"/>
      <c r="BT32" s="634"/>
      <c r="BU32" s="634"/>
      <c r="BV32" s="634"/>
      <c r="BW32" s="634"/>
      <c r="BX32" s="625">
        <v>95.4</v>
      </c>
      <c r="BY32" s="634"/>
      <c r="BZ32" s="634"/>
      <c r="CA32" s="634"/>
      <c r="CB32" s="657"/>
      <c r="CD32" s="644"/>
      <c r="CE32" s="645"/>
      <c r="CF32" s="618" t="s">
        <v>303</v>
      </c>
      <c r="CG32" s="619"/>
      <c r="CH32" s="619"/>
      <c r="CI32" s="619"/>
      <c r="CJ32" s="619"/>
      <c r="CK32" s="619"/>
      <c r="CL32" s="619"/>
      <c r="CM32" s="619"/>
      <c r="CN32" s="619"/>
      <c r="CO32" s="619"/>
      <c r="CP32" s="619"/>
      <c r="CQ32" s="620"/>
      <c r="CR32" s="621">
        <v>8</v>
      </c>
      <c r="CS32" s="622"/>
      <c r="CT32" s="622"/>
      <c r="CU32" s="622"/>
      <c r="CV32" s="622"/>
      <c r="CW32" s="622"/>
      <c r="CX32" s="622"/>
      <c r="CY32" s="623"/>
      <c r="CZ32" s="624">
        <v>0</v>
      </c>
      <c r="DA32" s="636"/>
      <c r="DB32" s="636"/>
      <c r="DC32" s="637"/>
      <c r="DD32" s="627">
        <v>8</v>
      </c>
      <c r="DE32" s="622"/>
      <c r="DF32" s="622"/>
      <c r="DG32" s="622"/>
      <c r="DH32" s="622"/>
      <c r="DI32" s="622"/>
      <c r="DJ32" s="622"/>
      <c r="DK32" s="623"/>
      <c r="DL32" s="627">
        <v>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19687</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305</v>
      </c>
      <c r="AY33" s="603"/>
      <c r="AZ33" s="603"/>
      <c r="BA33" s="603"/>
      <c r="BB33" s="603"/>
      <c r="BC33" s="603"/>
      <c r="BD33" s="603"/>
      <c r="BE33" s="603"/>
      <c r="BF33" s="604"/>
      <c r="BG33" s="682">
        <v>91.7</v>
      </c>
      <c r="BH33" s="606"/>
      <c r="BI33" s="606"/>
      <c r="BJ33" s="606"/>
      <c r="BK33" s="606"/>
      <c r="BL33" s="606"/>
      <c r="BM33" s="652">
        <v>73.5</v>
      </c>
      <c r="BN33" s="606"/>
      <c r="BO33" s="606"/>
      <c r="BP33" s="606"/>
      <c r="BQ33" s="669"/>
      <c r="BR33" s="682">
        <v>91.9</v>
      </c>
      <c r="BS33" s="606"/>
      <c r="BT33" s="606"/>
      <c r="BU33" s="606"/>
      <c r="BV33" s="606"/>
      <c r="BW33" s="606"/>
      <c r="BX33" s="652">
        <v>73.2</v>
      </c>
      <c r="BY33" s="606"/>
      <c r="BZ33" s="606"/>
      <c r="CA33" s="606"/>
      <c r="CB33" s="669"/>
      <c r="CD33" s="618" t="s">
        <v>306</v>
      </c>
      <c r="CE33" s="619"/>
      <c r="CF33" s="619"/>
      <c r="CG33" s="619"/>
      <c r="CH33" s="619"/>
      <c r="CI33" s="619"/>
      <c r="CJ33" s="619"/>
      <c r="CK33" s="619"/>
      <c r="CL33" s="619"/>
      <c r="CM33" s="619"/>
      <c r="CN33" s="619"/>
      <c r="CO33" s="619"/>
      <c r="CP33" s="619"/>
      <c r="CQ33" s="620"/>
      <c r="CR33" s="621">
        <v>2791746</v>
      </c>
      <c r="CS33" s="634"/>
      <c r="CT33" s="634"/>
      <c r="CU33" s="634"/>
      <c r="CV33" s="634"/>
      <c r="CW33" s="634"/>
      <c r="CX33" s="634"/>
      <c r="CY33" s="635"/>
      <c r="CZ33" s="624">
        <v>44.2</v>
      </c>
      <c r="DA33" s="636"/>
      <c r="DB33" s="636"/>
      <c r="DC33" s="637"/>
      <c r="DD33" s="627">
        <v>2331835</v>
      </c>
      <c r="DE33" s="634"/>
      <c r="DF33" s="634"/>
      <c r="DG33" s="634"/>
      <c r="DH33" s="634"/>
      <c r="DI33" s="634"/>
      <c r="DJ33" s="634"/>
      <c r="DK33" s="635"/>
      <c r="DL33" s="627">
        <v>2011442</v>
      </c>
      <c r="DM33" s="634"/>
      <c r="DN33" s="634"/>
      <c r="DO33" s="634"/>
      <c r="DP33" s="634"/>
      <c r="DQ33" s="634"/>
      <c r="DR33" s="634"/>
      <c r="DS33" s="634"/>
      <c r="DT33" s="634"/>
      <c r="DU33" s="634"/>
      <c r="DV33" s="635"/>
      <c r="DW33" s="624">
        <v>51.2</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20978</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874843</v>
      </c>
      <c r="CS34" s="622"/>
      <c r="CT34" s="622"/>
      <c r="CU34" s="622"/>
      <c r="CV34" s="622"/>
      <c r="CW34" s="622"/>
      <c r="CX34" s="622"/>
      <c r="CY34" s="623"/>
      <c r="CZ34" s="624">
        <v>13.8</v>
      </c>
      <c r="DA34" s="636"/>
      <c r="DB34" s="636"/>
      <c r="DC34" s="637"/>
      <c r="DD34" s="627">
        <v>748418</v>
      </c>
      <c r="DE34" s="622"/>
      <c r="DF34" s="622"/>
      <c r="DG34" s="622"/>
      <c r="DH34" s="622"/>
      <c r="DI34" s="622"/>
      <c r="DJ34" s="622"/>
      <c r="DK34" s="623"/>
      <c r="DL34" s="627">
        <v>646015</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141320</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166996</v>
      </c>
      <c r="CS35" s="634"/>
      <c r="CT35" s="634"/>
      <c r="CU35" s="634"/>
      <c r="CV35" s="634"/>
      <c r="CW35" s="634"/>
      <c r="CX35" s="634"/>
      <c r="CY35" s="635"/>
      <c r="CZ35" s="624">
        <v>2.6</v>
      </c>
      <c r="DA35" s="636"/>
      <c r="DB35" s="636"/>
      <c r="DC35" s="637"/>
      <c r="DD35" s="627">
        <v>123954</v>
      </c>
      <c r="DE35" s="634"/>
      <c r="DF35" s="634"/>
      <c r="DG35" s="634"/>
      <c r="DH35" s="634"/>
      <c r="DI35" s="634"/>
      <c r="DJ35" s="634"/>
      <c r="DK35" s="635"/>
      <c r="DL35" s="627">
        <v>122223</v>
      </c>
      <c r="DM35" s="634"/>
      <c r="DN35" s="634"/>
      <c r="DO35" s="634"/>
      <c r="DP35" s="634"/>
      <c r="DQ35" s="634"/>
      <c r="DR35" s="634"/>
      <c r="DS35" s="634"/>
      <c r="DT35" s="634"/>
      <c r="DU35" s="634"/>
      <c r="DV35" s="635"/>
      <c r="DW35" s="624">
        <v>3.1</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103429</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1003800</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21436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834892</v>
      </c>
      <c r="CS36" s="622"/>
      <c r="CT36" s="622"/>
      <c r="CU36" s="622"/>
      <c r="CV36" s="622"/>
      <c r="CW36" s="622"/>
      <c r="CX36" s="622"/>
      <c r="CY36" s="623"/>
      <c r="CZ36" s="624">
        <v>13.2</v>
      </c>
      <c r="DA36" s="636"/>
      <c r="DB36" s="636"/>
      <c r="DC36" s="637"/>
      <c r="DD36" s="627">
        <v>739328</v>
      </c>
      <c r="DE36" s="622"/>
      <c r="DF36" s="622"/>
      <c r="DG36" s="622"/>
      <c r="DH36" s="622"/>
      <c r="DI36" s="622"/>
      <c r="DJ36" s="622"/>
      <c r="DK36" s="623"/>
      <c r="DL36" s="627">
        <v>632819</v>
      </c>
      <c r="DM36" s="622"/>
      <c r="DN36" s="622"/>
      <c r="DO36" s="622"/>
      <c r="DP36" s="622"/>
      <c r="DQ36" s="622"/>
      <c r="DR36" s="622"/>
      <c r="DS36" s="622"/>
      <c r="DT36" s="622"/>
      <c r="DU36" s="622"/>
      <c r="DV36" s="623"/>
      <c r="DW36" s="624">
        <v>16.100000000000001</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194766</v>
      </c>
      <c r="S37" s="622"/>
      <c r="T37" s="622"/>
      <c r="U37" s="622"/>
      <c r="V37" s="622"/>
      <c r="W37" s="622"/>
      <c r="X37" s="622"/>
      <c r="Y37" s="623"/>
      <c r="Z37" s="659">
        <v>2.9</v>
      </c>
      <c r="AA37" s="659"/>
      <c r="AB37" s="659"/>
      <c r="AC37" s="659"/>
      <c r="AD37" s="660">
        <v>133189</v>
      </c>
      <c r="AE37" s="660"/>
      <c r="AF37" s="660"/>
      <c r="AG37" s="660"/>
      <c r="AH37" s="660"/>
      <c r="AI37" s="660"/>
      <c r="AJ37" s="660"/>
      <c r="AK37" s="660"/>
      <c r="AL37" s="624">
        <v>3.4</v>
      </c>
      <c r="AM37" s="625"/>
      <c r="AN37" s="625"/>
      <c r="AO37" s="661"/>
      <c r="AQ37" s="654" t="s">
        <v>318</v>
      </c>
      <c r="AR37" s="655"/>
      <c r="AS37" s="655"/>
      <c r="AT37" s="655"/>
      <c r="AU37" s="655"/>
      <c r="AV37" s="655"/>
      <c r="AW37" s="655"/>
      <c r="AX37" s="655"/>
      <c r="AY37" s="656"/>
      <c r="AZ37" s="621">
        <v>229522</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6209</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270804</v>
      </c>
      <c r="CS37" s="634"/>
      <c r="CT37" s="634"/>
      <c r="CU37" s="634"/>
      <c r="CV37" s="634"/>
      <c r="CW37" s="634"/>
      <c r="CX37" s="634"/>
      <c r="CY37" s="635"/>
      <c r="CZ37" s="624">
        <v>4.3</v>
      </c>
      <c r="DA37" s="636"/>
      <c r="DB37" s="636"/>
      <c r="DC37" s="637"/>
      <c r="DD37" s="627">
        <v>263900</v>
      </c>
      <c r="DE37" s="634"/>
      <c r="DF37" s="634"/>
      <c r="DG37" s="634"/>
      <c r="DH37" s="634"/>
      <c r="DI37" s="634"/>
      <c r="DJ37" s="634"/>
      <c r="DK37" s="635"/>
      <c r="DL37" s="627">
        <v>256961</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646271</v>
      </c>
      <c r="S38" s="622"/>
      <c r="T38" s="622"/>
      <c r="U38" s="622"/>
      <c r="V38" s="622"/>
      <c r="W38" s="622"/>
      <c r="X38" s="622"/>
      <c r="Y38" s="623"/>
      <c r="Z38" s="659">
        <v>9.6999999999999993</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130797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1458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804305</v>
      </c>
      <c r="CS38" s="622"/>
      <c r="CT38" s="622"/>
      <c r="CU38" s="622"/>
      <c r="CV38" s="622"/>
      <c r="CW38" s="622"/>
      <c r="CX38" s="622"/>
      <c r="CY38" s="623"/>
      <c r="CZ38" s="624">
        <v>12.7</v>
      </c>
      <c r="DA38" s="636"/>
      <c r="DB38" s="636"/>
      <c r="DC38" s="637"/>
      <c r="DD38" s="627">
        <v>697840</v>
      </c>
      <c r="DE38" s="622"/>
      <c r="DF38" s="622"/>
      <c r="DG38" s="622"/>
      <c r="DH38" s="622"/>
      <c r="DI38" s="622"/>
      <c r="DJ38" s="622"/>
      <c r="DK38" s="623"/>
      <c r="DL38" s="627">
        <v>603424</v>
      </c>
      <c r="DM38" s="622"/>
      <c r="DN38" s="622"/>
      <c r="DO38" s="622"/>
      <c r="DP38" s="622"/>
      <c r="DQ38" s="622"/>
      <c r="DR38" s="622"/>
      <c r="DS38" s="622"/>
      <c r="DT38" s="622"/>
      <c r="DU38" s="622"/>
      <c r="DV38" s="623"/>
      <c r="DW38" s="624">
        <v>15.4</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68698</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2113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102449</v>
      </c>
      <c r="CS39" s="634"/>
      <c r="CT39" s="634"/>
      <c r="CU39" s="634"/>
      <c r="CV39" s="634"/>
      <c r="CW39" s="634"/>
      <c r="CX39" s="634"/>
      <c r="CY39" s="635"/>
      <c r="CZ39" s="624">
        <v>1.6</v>
      </c>
      <c r="DA39" s="636"/>
      <c r="DB39" s="636"/>
      <c r="DC39" s="637"/>
      <c r="DD39" s="627">
        <v>15334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15371</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426</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8261</v>
      </c>
      <c r="CS40" s="622"/>
      <c r="CT40" s="622"/>
      <c r="CU40" s="622"/>
      <c r="CV40" s="622"/>
      <c r="CW40" s="622"/>
      <c r="CX40" s="622"/>
      <c r="CY40" s="623"/>
      <c r="CZ40" s="624">
        <v>0.1</v>
      </c>
      <c r="DA40" s="636"/>
      <c r="DB40" s="636"/>
      <c r="DC40" s="637"/>
      <c r="DD40" s="627">
        <v>6961</v>
      </c>
      <c r="DE40" s="622"/>
      <c r="DF40" s="622"/>
      <c r="DG40" s="622"/>
      <c r="DH40" s="622"/>
      <c r="DI40" s="622"/>
      <c r="DJ40" s="622"/>
      <c r="DK40" s="623"/>
      <c r="DL40" s="627">
        <v>6961</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6671175</v>
      </c>
      <c r="S41" s="646"/>
      <c r="T41" s="646"/>
      <c r="U41" s="646"/>
      <c r="V41" s="646"/>
      <c r="W41" s="646"/>
      <c r="X41" s="646"/>
      <c r="Y41" s="649"/>
      <c r="Z41" s="650">
        <v>100</v>
      </c>
      <c r="AA41" s="650"/>
      <c r="AB41" s="650"/>
      <c r="AC41" s="650"/>
      <c r="AD41" s="651">
        <v>3910309</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119289</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455068</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405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1133676</v>
      </c>
      <c r="CS42" s="634"/>
      <c r="CT42" s="634"/>
      <c r="CU42" s="634"/>
      <c r="CV42" s="634"/>
      <c r="CW42" s="634"/>
      <c r="CX42" s="634"/>
      <c r="CY42" s="635"/>
      <c r="CZ42" s="624">
        <v>17.899999999999999</v>
      </c>
      <c r="DA42" s="636"/>
      <c r="DB42" s="636"/>
      <c r="DC42" s="637"/>
      <c r="DD42" s="627">
        <v>239792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418</v>
      </c>
      <c r="CS43" s="634"/>
      <c r="CT43" s="634"/>
      <c r="CU43" s="634"/>
      <c r="CV43" s="634"/>
      <c r="CW43" s="634"/>
      <c r="CX43" s="634"/>
      <c r="CY43" s="635"/>
      <c r="CZ43" s="624">
        <v>0</v>
      </c>
      <c r="DA43" s="636"/>
      <c r="DB43" s="636"/>
      <c r="DC43" s="637"/>
      <c r="DD43" s="627">
        <v>418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1067810</v>
      </c>
      <c r="CS44" s="622"/>
      <c r="CT44" s="622"/>
      <c r="CU44" s="622"/>
      <c r="CV44" s="622"/>
      <c r="CW44" s="622"/>
      <c r="CX44" s="622"/>
      <c r="CY44" s="623"/>
      <c r="CZ44" s="624">
        <v>16.899999999999999</v>
      </c>
      <c r="DA44" s="625"/>
      <c r="DB44" s="625"/>
      <c r="DC44" s="626"/>
      <c r="DD44" s="627">
        <v>198124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495541</v>
      </c>
      <c r="CS45" s="634"/>
      <c r="CT45" s="634"/>
      <c r="CU45" s="634"/>
      <c r="CV45" s="634"/>
      <c r="CW45" s="634"/>
      <c r="CX45" s="634"/>
      <c r="CY45" s="635"/>
      <c r="CZ45" s="624">
        <v>7.8</v>
      </c>
      <c r="DA45" s="636"/>
      <c r="DB45" s="636"/>
      <c r="DC45" s="637"/>
      <c r="DD45" s="627">
        <v>26861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554478</v>
      </c>
      <c r="CS46" s="622"/>
      <c r="CT46" s="622"/>
      <c r="CU46" s="622"/>
      <c r="CV46" s="622"/>
      <c r="CW46" s="622"/>
      <c r="CX46" s="622"/>
      <c r="CY46" s="623"/>
      <c r="CZ46" s="624">
        <v>8.8000000000000007</v>
      </c>
      <c r="DA46" s="625"/>
      <c r="DB46" s="625"/>
      <c r="DC46" s="626"/>
      <c r="DD46" s="627">
        <v>170872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65866</v>
      </c>
      <c r="CS47" s="634"/>
      <c r="CT47" s="634"/>
      <c r="CU47" s="634"/>
      <c r="CV47" s="634"/>
      <c r="CW47" s="634"/>
      <c r="CX47" s="634"/>
      <c r="CY47" s="635"/>
      <c r="CZ47" s="624">
        <v>1</v>
      </c>
      <c r="DA47" s="636"/>
      <c r="DB47" s="636"/>
      <c r="DC47" s="637"/>
      <c r="DD47" s="627">
        <v>41668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6317963</v>
      </c>
      <c r="CS49" s="606"/>
      <c r="CT49" s="606"/>
      <c r="CU49" s="606"/>
      <c r="CV49" s="606"/>
      <c r="CW49" s="606"/>
      <c r="CX49" s="606"/>
      <c r="CY49" s="607"/>
      <c r="CZ49" s="608">
        <v>100</v>
      </c>
      <c r="DA49" s="609"/>
      <c r="DB49" s="609"/>
      <c r="DC49" s="610"/>
      <c r="DD49" s="611">
        <v>4395270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gqqo/U1uiE9r+YSs9ElpwlXbxDU/G+zw6kZCR8mWJ6jatO0XQ9Y+Ey5t+lAhPeqGlVSfFxNOk+Er/yBXjvXwg==" saltValue="P1iA/YfNBCSi+Wf5eMqk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0" zoomScale="70" zoomScaleNormal="25" zoomScaleSheetLayoutView="70" workbookViewId="0">
      <selection activeCell="BQ104" sqref="BQ104:DZ10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3" t="s">
        <v>351</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352</v>
      </c>
      <c r="DK2" s="1095"/>
      <c r="DL2" s="1095"/>
      <c r="DM2" s="1095"/>
      <c r="DN2" s="1095"/>
      <c r="DO2" s="1096"/>
      <c r="DP2" s="228"/>
      <c r="DQ2" s="1094" t="s">
        <v>353</v>
      </c>
      <c r="DR2" s="1095"/>
      <c r="DS2" s="1095"/>
      <c r="DT2" s="1095"/>
      <c r="DU2" s="1095"/>
      <c r="DV2" s="1095"/>
      <c r="DW2" s="1095"/>
      <c r="DX2" s="1095"/>
      <c r="DY2" s="1095"/>
      <c r="DZ2" s="109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2" t="s">
        <v>354</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7"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7" t="s">
        <v>370</v>
      </c>
      <c r="DH5" s="1088"/>
      <c r="DI5" s="1088"/>
      <c r="DJ5" s="1088"/>
      <c r="DK5" s="1089"/>
      <c r="DL5" s="1087" t="s">
        <v>371</v>
      </c>
      <c r="DM5" s="1088"/>
      <c r="DN5" s="1088"/>
      <c r="DO5" s="1088"/>
      <c r="DP5" s="1089"/>
      <c r="DQ5" s="1001" t="s">
        <v>372</v>
      </c>
      <c r="DR5" s="1002"/>
      <c r="DS5" s="1002"/>
      <c r="DT5" s="1002"/>
      <c r="DU5" s="1003"/>
      <c r="DV5" s="1001" t="s">
        <v>363</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34"/>
    </row>
    <row r="7" spans="1:131" s="235" customFormat="1" ht="26.25" customHeight="1" thickTop="1" x14ac:dyDescent="0.2">
      <c r="A7" s="236">
        <v>1</v>
      </c>
      <c r="B7" s="1050" t="s">
        <v>373</v>
      </c>
      <c r="C7" s="1051"/>
      <c r="D7" s="1051"/>
      <c r="E7" s="1051"/>
      <c r="F7" s="1051"/>
      <c r="G7" s="1051"/>
      <c r="H7" s="1051"/>
      <c r="I7" s="1051"/>
      <c r="J7" s="1051"/>
      <c r="K7" s="1051"/>
      <c r="L7" s="1051"/>
      <c r="M7" s="1051"/>
      <c r="N7" s="1051"/>
      <c r="O7" s="1051"/>
      <c r="P7" s="1052"/>
      <c r="Q7" s="1105">
        <v>6538</v>
      </c>
      <c r="R7" s="1106"/>
      <c r="S7" s="1106"/>
      <c r="T7" s="1106"/>
      <c r="U7" s="1106"/>
      <c r="V7" s="1106">
        <v>6185</v>
      </c>
      <c r="W7" s="1106"/>
      <c r="X7" s="1106"/>
      <c r="Y7" s="1106"/>
      <c r="Z7" s="1106"/>
      <c r="AA7" s="1106">
        <v>353</v>
      </c>
      <c r="AB7" s="1106"/>
      <c r="AC7" s="1106"/>
      <c r="AD7" s="1106"/>
      <c r="AE7" s="1107"/>
      <c r="AF7" s="1108">
        <v>338</v>
      </c>
      <c r="AG7" s="1109"/>
      <c r="AH7" s="1109"/>
      <c r="AI7" s="1109"/>
      <c r="AJ7" s="1110"/>
      <c r="AK7" s="1111">
        <v>141</v>
      </c>
      <c r="AL7" s="1112"/>
      <c r="AM7" s="1112"/>
      <c r="AN7" s="1112"/>
      <c r="AO7" s="1112"/>
      <c r="AP7" s="1112">
        <v>7392</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t="s">
        <v>552</v>
      </c>
      <c r="BS7" s="1102" t="s">
        <v>551</v>
      </c>
      <c r="BT7" s="1103"/>
      <c r="BU7" s="1103"/>
      <c r="BV7" s="1103"/>
      <c r="BW7" s="1103"/>
      <c r="BX7" s="1103"/>
      <c r="BY7" s="1103"/>
      <c r="BZ7" s="1103"/>
      <c r="CA7" s="1103"/>
      <c r="CB7" s="1103"/>
      <c r="CC7" s="1103"/>
      <c r="CD7" s="1103"/>
      <c r="CE7" s="1103"/>
      <c r="CF7" s="1103"/>
      <c r="CG7" s="1115"/>
      <c r="CH7" s="1099">
        <v>20</v>
      </c>
      <c r="CI7" s="1100"/>
      <c r="CJ7" s="1100"/>
      <c r="CK7" s="1100"/>
      <c r="CL7" s="1101"/>
      <c r="CM7" s="1099">
        <v>0</v>
      </c>
      <c r="CN7" s="1100"/>
      <c r="CO7" s="1100"/>
      <c r="CP7" s="1100"/>
      <c r="CQ7" s="1101"/>
      <c r="CR7" s="1099">
        <v>5</v>
      </c>
      <c r="CS7" s="1100"/>
      <c r="CT7" s="1100"/>
      <c r="CU7" s="1100"/>
      <c r="CV7" s="1101"/>
      <c r="CW7" s="1099">
        <v>20</v>
      </c>
      <c r="CX7" s="1100"/>
      <c r="CY7" s="1100"/>
      <c r="CZ7" s="1100"/>
      <c r="DA7" s="1101"/>
      <c r="DB7" s="1099">
        <v>110</v>
      </c>
      <c r="DC7" s="1100"/>
      <c r="DD7" s="1100"/>
      <c r="DE7" s="1100"/>
      <c r="DF7" s="1101"/>
      <c r="DG7" s="1099" t="s">
        <v>549</v>
      </c>
      <c r="DH7" s="1100"/>
      <c r="DI7" s="1100"/>
      <c r="DJ7" s="1100"/>
      <c r="DK7" s="1101"/>
      <c r="DL7" s="1099" t="s">
        <v>549</v>
      </c>
      <c r="DM7" s="1100"/>
      <c r="DN7" s="1100"/>
      <c r="DO7" s="1100"/>
      <c r="DP7" s="1101"/>
      <c r="DQ7" s="1099" t="s">
        <v>549</v>
      </c>
      <c r="DR7" s="1100"/>
      <c r="DS7" s="1100"/>
      <c r="DT7" s="1100"/>
      <c r="DU7" s="1101"/>
      <c r="DV7" s="1102"/>
      <c r="DW7" s="1103"/>
      <c r="DX7" s="1103"/>
      <c r="DY7" s="1103"/>
      <c r="DZ7" s="1104"/>
      <c r="EA7" s="234"/>
    </row>
    <row r="8" spans="1:131" s="235" customFormat="1" ht="26.25" customHeight="1" x14ac:dyDescent="0.2">
      <c r="A8" s="238">
        <v>2</v>
      </c>
      <c r="B8" s="1030" t="s">
        <v>548</v>
      </c>
      <c r="C8" s="1031"/>
      <c r="D8" s="1031"/>
      <c r="E8" s="1031"/>
      <c r="F8" s="1031"/>
      <c r="G8" s="1031"/>
      <c r="H8" s="1031"/>
      <c r="I8" s="1031"/>
      <c r="J8" s="1031"/>
      <c r="K8" s="1031"/>
      <c r="L8" s="1031"/>
      <c r="M8" s="1031"/>
      <c r="N8" s="1031"/>
      <c r="O8" s="1031"/>
      <c r="P8" s="1032"/>
      <c r="Q8" s="1038">
        <v>290</v>
      </c>
      <c r="R8" s="1039"/>
      <c r="S8" s="1039"/>
      <c r="T8" s="1039"/>
      <c r="U8" s="1039"/>
      <c r="V8" s="1039">
        <v>289</v>
      </c>
      <c r="W8" s="1039"/>
      <c r="X8" s="1039"/>
      <c r="Y8" s="1039"/>
      <c r="Z8" s="1039"/>
      <c r="AA8" s="1039">
        <v>1</v>
      </c>
      <c r="AB8" s="1039"/>
      <c r="AC8" s="1039"/>
      <c r="AD8" s="1039"/>
      <c r="AE8" s="1040"/>
      <c r="AF8" s="1035">
        <v>1</v>
      </c>
      <c r="AG8" s="1036"/>
      <c r="AH8" s="1036"/>
      <c r="AI8" s="1036"/>
      <c r="AJ8" s="1037"/>
      <c r="AK8" s="1083">
        <v>156</v>
      </c>
      <c r="AL8" s="1084"/>
      <c r="AM8" s="1084"/>
      <c r="AN8" s="1084"/>
      <c r="AO8" s="1084"/>
      <c r="AP8" s="1084"/>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375</v>
      </c>
      <c r="B23" s="937" t="s">
        <v>376</v>
      </c>
      <c r="C23" s="938"/>
      <c r="D23" s="938"/>
      <c r="E23" s="938"/>
      <c r="F23" s="938"/>
      <c r="G23" s="938"/>
      <c r="H23" s="938"/>
      <c r="I23" s="938"/>
      <c r="J23" s="938"/>
      <c r="K23" s="938"/>
      <c r="L23" s="938"/>
      <c r="M23" s="938"/>
      <c r="N23" s="938"/>
      <c r="O23" s="938"/>
      <c r="P23" s="948"/>
      <c r="Q23" s="1070">
        <v>6671</v>
      </c>
      <c r="R23" s="1064"/>
      <c r="S23" s="1064"/>
      <c r="T23" s="1064"/>
      <c r="U23" s="1064"/>
      <c r="V23" s="1064">
        <v>6318</v>
      </c>
      <c r="W23" s="1064"/>
      <c r="X23" s="1064"/>
      <c r="Y23" s="1064"/>
      <c r="Z23" s="1064"/>
      <c r="AA23" s="1064">
        <v>353</v>
      </c>
      <c r="AB23" s="1064"/>
      <c r="AC23" s="1064"/>
      <c r="AD23" s="1064"/>
      <c r="AE23" s="1071"/>
      <c r="AF23" s="1072">
        <v>338</v>
      </c>
      <c r="AG23" s="1064"/>
      <c r="AH23" s="1064"/>
      <c r="AI23" s="1064"/>
      <c r="AJ23" s="1073"/>
      <c r="AK23" s="1074"/>
      <c r="AL23" s="1075"/>
      <c r="AM23" s="1075"/>
      <c r="AN23" s="1075"/>
      <c r="AO23" s="1075"/>
      <c r="AP23" s="1064">
        <v>7392</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3" t="s">
        <v>377</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2" t="s">
        <v>378</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8" t="s">
        <v>382</v>
      </c>
      <c r="AG26" s="1008"/>
      <c r="AH26" s="1008"/>
      <c r="AI26" s="1008"/>
      <c r="AJ26" s="1059"/>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50" t="s">
        <v>387</v>
      </c>
      <c r="C28" s="1051"/>
      <c r="D28" s="1051"/>
      <c r="E28" s="1051"/>
      <c r="F28" s="1051"/>
      <c r="G28" s="1051"/>
      <c r="H28" s="1051"/>
      <c r="I28" s="1051"/>
      <c r="J28" s="1051"/>
      <c r="K28" s="1051"/>
      <c r="L28" s="1051"/>
      <c r="M28" s="1051"/>
      <c r="N28" s="1051"/>
      <c r="O28" s="1051"/>
      <c r="P28" s="1052"/>
      <c r="Q28" s="1053">
        <v>1201</v>
      </c>
      <c r="R28" s="1054"/>
      <c r="S28" s="1054"/>
      <c r="T28" s="1054"/>
      <c r="U28" s="1054"/>
      <c r="V28" s="1054">
        <v>1179</v>
      </c>
      <c r="W28" s="1054"/>
      <c r="X28" s="1054"/>
      <c r="Y28" s="1054"/>
      <c r="Z28" s="1054"/>
      <c r="AA28" s="1054">
        <v>21</v>
      </c>
      <c r="AB28" s="1054"/>
      <c r="AC28" s="1054"/>
      <c r="AD28" s="1054"/>
      <c r="AE28" s="1055"/>
      <c r="AF28" s="1056">
        <v>21</v>
      </c>
      <c r="AG28" s="1054"/>
      <c r="AH28" s="1054"/>
      <c r="AI28" s="1054"/>
      <c r="AJ28" s="1057"/>
      <c r="AK28" s="1045">
        <v>119</v>
      </c>
      <c r="AL28" s="1046"/>
      <c r="AM28" s="1046"/>
      <c r="AN28" s="1046"/>
      <c r="AO28" s="1046"/>
      <c r="AP28" s="1046" t="s">
        <v>549</v>
      </c>
      <c r="AQ28" s="1046"/>
      <c r="AR28" s="1046"/>
      <c r="AS28" s="1046"/>
      <c r="AT28" s="1046"/>
      <c r="AU28" s="1046" t="s">
        <v>549</v>
      </c>
      <c r="AV28" s="1046"/>
      <c r="AW28" s="1046"/>
      <c r="AX28" s="1046"/>
      <c r="AY28" s="1046"/>
      <c r="AZ28" s="1047" t="s">
        <v>549</v>
      </c>
      <c r="BA28" s="1047"/>
      <c r="BB28" s="1047"/>
      <c r="BC28" s="1047"/>
      <c r="BD28" s="1047"/>
      <c r="BE28" s="1048"/>
      <c r="BF28" s="1048"/>
      <c r="BG28" s="1048"/>
      <c r="BH28" s="1048"/>
      <c r="BI28" s="1049"/>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388</v>
      </c>
      <c r="C29" s="1031"/>
      <c r="D29" s="1031"/>
      <c r="E29" s="1031"/>
      <c r="F29" s="1031"/>
      <c r="G29" s="1031"/>
      <c r="H29" s="1031"/>
      <c r="I29" s="1031"/>
      <c r="J29" s="1031"/>
      <c r="K29" s="1031"/>
      <c r="L29" s="1031"/>
      <c r="M29" s="1031"/>
      <c r="N29" s="1031"/>
      <c r="O29" s="1031"/>
      <c r="P29" s="1032"/>
      <c r="Q29" s="1038">
        <v>1616</v>
      </c>
      <c r="R29" s="1039"/>
      <c r="S29" s="1039"/>
      <c r="T29" s="1039"/>
      <c r="U29" s="1039"/>
      <c r="V29" s="1039">
        <v>1552</v>
      </c>
      <c r="W29" s="1039"/>
      <c r="X29" s="1039"/>
      <c r="Y29" s="1039"/>
      <c r="Z29" s="1039"/>
      <c r="AA29" s="1039">
        <v>64</v>
      </c>
      <c r="AB29" s="1039"/>
      <c r="AC29" s="1039"/>
      <c r="AD29" s="1039"/>
      <c r="AE29" s="1040"/>
      <c r="AF29" s="1035">
        <v>64</v>
      </c>
      <c r="AG29" s="1036"/>
      <c r="AH29" s="1036"/>
      <c r="AI29" s="1036"/>
      <c r="AJ29" s="1037"/>
      <c r="AK29" s="980">
        <v>252</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389</v>
      </c>
      <c r="C30" s="1031"/>
      <c r="D30" s="1031"/>
      <c r="E30" s="1031"/>
      <c r="F30" s="1031"/>
      <c r="G30" s="1031"/>
      <c r="H30" s="1031"/>
      <c r="I30" s="1031"/>
      <c r="J30" s="1031"/>
      <c r="K30" s="1031"/>
      <c r="L30" s="1031"/>
      <c r="M30" s="1031"/>
      <c r="N30" s="1031"/>
      <c r="O30" s="1031"/>
      <c r="P30" s="1032"/>
      <c r="Q30" s="1038">
        <v>142</v>
      </c>
      <c r="R30" s="1039"/>
      <c r="S30" s="1039"/>
      <c r="T30" s="1039"/>
      <c r="U30" s="1039"/>
      <c r="V30" s="1039">
        <v>139</v>
      </c>
      <c r="W30" s="1039"/>
      <c r="X30" s="1039"/>
      <c r="Y30" s="1039"/>
      <c r="Z30" s="1039"/>
      <c r="AA30" s="1039">
        <v>3</v>
      </c>
      <c r="AB30" s="1039"/>
      <c r="AC30" s="1039"/>
      <c r="AD30" s="1039"/>
      <c r="AE30" s="1040"/>
      <c r="AF30" s="1035">
        <v>3</v>
      </c>
      <c r="AG30" s="1036"/>
      <c r="AH30" s="1036"/>
      <c r="AI30" s="1036"/>
      <c r="AJ30" s="1037"/>
      <c r="AK30" s="980">
        <v>51</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390</v>
      </c>
      <c r="C31" s="1031"/>
      <c r="D31" s="1031"/>
      <c r="E31" s="1031"/>
      <c r="F31" s="1031"/>
      <c r="G31" s="1031"/>
      <c r="H31" s="1031"/>
      <c r="I31" s="1031"/>
      <c r="J31" s="1031"/>
      <c r="K31" s="1031"/>
      <c r="L31" s="1031"/>
      <c r="M31" s="1031"/>
      <c r="N31" s="1031"/>
      <c r="O31" s="1031"/>
      <c r="P31" s="1032"/>
      <c r="Q31" s="1038">
        <v>240</v>
      </c>
      <c r="R31" s="1039"/>
      <c r="S31" s="1039"/>
      <c r="T31" s="1039"/>
      <c r="U31" s="1039"/>
      <c r="V31" s="1039">
        <v>296</v>
      </c>
      <c r="W31" s="1039"/>
      <c r="X31" s="1039"/>
      <c r="Y31" s="1039"/>
      <c r="Z31" s="1039"/>
      <c r="AA31" s="1039">
        <v>-57</v>
      </c>
      <c r="AB31" s="1039"/>
      <c r="AC31" s="1039"/>
      <c r="AD31" s="1039"/>
      <c r="AE31" s="1040"/>
      <c r="AF31" s="1035">
        <v>38</v>
      </c>
      <c r="AG31" s="1036"/>
      <c r="AH31" s="1036"/>
      <c r="AI31" s="1036"/>
      <c r="AJ31" s="1037"/>
      <c r="AK31" s="980">
        <v>131</v>
      </c>
      <c r="AL31" s="971"/>
      <c r="AM31" s="971"/>
      <c r="AN31" s="971"/>
      <c r="AO31" s="971"/>
      <c r="AP31" s="971">
        <v>22</v>
      </c>
      <c r="AQ31" s="971"/>
      <c r="AR31" s="971"/>
      <c r="AS31" s="971"/>
      <c r="AT31" s="971"/>
      <c r="AU31" s="971">
        <v>16</v>
      </c>
      <c r="AV31" s="971"/>
      <c r="AW31" s="971"/>
      <c r="AX31" s="971"/>
      <c r="AY31" s="971"/>
      <c r="AZ31" s="1041" t="s">
        <v>549</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25</v>
      </c>
      <c r="R32" s="1039"/>
      <c r="S32" s="1039"/>
      <c r="T32" s="1039"/>
      <c r="U32" s="1039"/>
      <c r="V32" s="1039">
        <v>22</v>
      </c>
      <c r="W32" s="1039"/>
      <c r="X32" s="1039"/>
      <c r="Y32" s="1039"/>
      <c r="Z32" s="1039"/>
      <c r="AA32" s="1039">
        <v>3</v>
      </c>
      <c r="AB32" s="1039"/>
      <c r="AC32" s="1039"/>
      <c r="AD32" s="1039"/>
      <c r="AE32" s="1040"/>
      <c r="AF32" s="1035">
        <v>3</v>
      </c>
      <c r="AG32" s="1036"/>
      <c r="AH32" s="1036"/>
      <c r="AI32" s="1036"/>
      <c r="AJ32" s="1037"/>
      <c r="AK32" s="980">
        <v>0</v>
      </c>
      <c r="AL32" s="971"/>
      <c r="AM32" s="971"/>
      <c r="AN32" s="971"/>
      <c r="AO32" s="971"/>
      <c r="AP32" s="971">
        <v>2</v>
      </c>
      <c r="AQ32" s="971"/>
      <c r="AR32" s="971"/>
      <c r="AS32" s="971"/>
      <c r="AT32" s="971"/>
      <c r="AU32" s="971">
        <v>0</v>
      </c>
      <c r="AV32" s="971"/>
      <c r="AW32" s="971"/>
      <c r="AX32" s="971"/>
      <c r="AY32" s="971"/>
      <c r="AZ32" s="1041" t="s">
        <v>549</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14</v>
      </c>
      <c r="R33" s="1039"/>
      <c r="S33" s="1039"/>
      <c r="T33" s="1039"/>
      <c r="U33" s="1039"/>
      <c r="V33" s="1039">
        <v>12</v>
      </c>
      <c r="W33" s="1039"/>
      <c r="X33" s="1039"/>
      <c r="Y33" s="1039"/>
      <c r="Z33" s="1039"/>
      <c r="AA33" s="1039">
        <v>2</v>
      </c>
      <c r="AB33" s="1039"/>
      <c r="AC33" s="1039"/>
      <c r="AD33" s="1039"/>
      <c r="AE33" s="1040"/>
      <c r="AF33" s="1035">
        <v>2</v>
      </c>
      <c r="AG33" s="1036"/>
      <c r="AH33" s="1036"/>
      <c r="AI33" s="1036"/>
      <c r="AJ33" s="1037"/>
      <c r="AK33" s="980">
        <v>0</v>
      </c>
      <c r="AL33" s="971"/>
      <c r="AM33" s="971"/>
      <c r="AN33" s="971"/>
      <c r="AO33" s="971"/>
      <c r="AP33" s="971">
        <v>11</v>
      </c>
      <c r="AQ33" s="971"/>
      <c r="AR33" s="971"/>
      <c r="AS33" s="971"/>
      <c r="AT33" s="971"/>
      <c r="AU33" s="971">
        <v>6</v>
      </c>
      <c r="AV33" s="971"/>
      <c r="AW33" s="971"/>
      <c r="AX33" s="971"/>
      <c r="AY33" s="971"/>
      <c r="AZ33" s="1041" t="s">
        <v>549</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419</v>
      </c>
      <c r="R34" s="1039"/>
      <c r="S34" s="1039"/>
      <c r="T34" s="1039"/>
      <c r="U34" s="1039"/>
      <c r="V34" s="1039">
        <v>416</v>
      </c>
      <c r="W34" s="1039"/>
      <c r="X34" s="1039"/>
      <c r="Y34" s="1039"/>
      <c r="Z34" s="1039"/>
      <c r="AA34" s="1039">
        <v>3</v>
      </c>
      <c r="AB34" s="1039"/>
      <c r="AC34" s="1039"/>
      <c r="AD34" s="1039"/>
      <c r="AE34" s="1040"/>
      <c r="AF34" s="1035">
        <v>3</v>
      </c>
      <c r="AG34" s="1036"/>
      <c r="AH34" s="1036"/>
      <c r="AI34" s="1036"/>
      <c r="AJ34" s="1037"/>
      <c r="AK34" s="980">
        <v>230</v>
      </c>
      <c r="AL34" s="971"/>
      <c r="AM34" s="971"/>
      <c r="AN34" s="971"/>
      <c r="AO34" s="971"/>
      <c r="AP34" s="971">
        <v>2517</v>
      </c>
      <c r="AQ34" s="971"/>
      <c r="AR34" s="971"/>
      <c r="AS34" s="971"/>
      <c r="AT34" s="971"/>
      <c r="AU34" s="971">
        <v>2084</v>
      </c>
      <c r="AV34" s="971"/>
      <c r="AW34" s="971"/>
      <c r="AX34" s="971"/>
      <c r="AY34" s="971"/>
      <c r="AZ34" s="1042" t="s">
        <v>550</v>
      </c>
      <c r="BA34" s="1043"/>
      <c r="BB34" s="1043"/>
      <c r="BC34" s="1043"/>
      <c r="BD34" s="1044"/>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375</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400</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369</v>
      </c>
      <c r="R68" s="982">
        <v>369</v>
      </c>
      <c r="S68" s="982">
        <v>369</v>
      </c>
      <c r="T68" s="982">
        <v>369</v>
      </c>
      <c r="U68" s="982">
        <v>369</v>
      </c>
      <c r="V68" s="982">
        <v>322</v>
      </c>
      <c r="W68" s="982">
        <v>322</v>
      </c>
      <c r="X68" s="982">
        <v>322</v>
      </c>
      <c r="Y68" s="982">
        <v>322</v>
      </c>
      <c r="Z68" s="982">
        <v>322</v>
      </c>
      <c r="AA68" s="982">
        <v>47</v>
      </c>
      <c r="AB68" s="982">
        <v>47</v>
      </c>
      <c r="AC68" s="982">
        <v>47</v>
      </c>
      <c r="AD68" s="982">
        <v>47</v>
      </c>
      <c r="AE68" s="982">
        <v>47</v>
      </c>
      <c r="AF68" s="982">
        <v>74</v>
      </c>
      <c r="AG68" s="982">
        <v>74</v>
      </c>
      <c r="AH68" s="982">
        <v>74</v>
      </c>
      <c r="AI68" s="982">
        <v>74</v>
      </c>
      <c r="AJ68" s="982">
        <v>74</v>
      </c>
      <c r="AK68" s="982" t="s">
        <v>562</v>
      </c>
      <c r="AL68" s="982" t="e">
        <v>#VALUE!</v>
      </c>
      <c r="AM68" s="982" t="e">
        <v>#VALUE!</v>
      </c>
      <c r="AN68" s="982" t="e">
        <v>#VALUE!</v>
      </c>
      <c r="AO68" s="982" t="e">
        <v>#VALUE!</v>
      </c>
      <c r="AP68" s="982">
        <v>2176</v>
      </c>
      <c r="AQ68" s="982"/>
      <c r="AR68" s="982"/>
      <c r="AS68" s="982"/>
      <c r="AT68" s="982"/>
      <c r="AU68" s="982">
        <v>563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895</v>
      </c>
      <c r="R69" s="971">
        <v>895</v>
      </c>
      <c r="S69" s="971">
        <v>895</v>
      </c>
      <c r="T69" s="971">
        <v>895</v>
      </c>
      <c r="U69" s="971">
        <v>895</v>
      </c>
      <c r="V69" s="971">
        <v>875</v>
      </c>
      <c r="W69" s="971">
        <v>875</v>
      </c>
      <c r="X69" s="971">
        <v>875</v>
      </c>
      <c r="Y69" s="971">
        <v>875</v>
      </c>
      <c r="Z69" s="971">
        <v>875</v>
      </c>
      <c r="AA69" s="971">
        <v>20</v>
      </c>
      <c r="AB69" s="971">
        <v>20</v>
      </c>
      <c r="AC69" s="971">
        <v>20</v>
      </c>
      <c r="AD69" s="971">
        <v>20</v>
      </c>
      <c r="AE69" s="971">
        <v>20</v>
      </c>
      <c r="AF69" s="971">
        <v>20</v>
      </c>
      <c r="AG69" s="971">
        <v>20</v>
      </c>
      <c r="AH69" s="971">
        <v>20</v>
      </c>
      <c r="AI69" s="971">
        <v>20</v>
      </c>
      <c r="AJ69" s="971">
        <v>20</v>
      </c>
      <c r="AK69" s="971">
        <v>60</v>
      </c>
      <c r="AL69" s="971">
        <v>60</v>
      </c>
      <c r="AM69" s="971">
        <v>60</v>
      </c>
      <c r="AN69" s="971">
        <v>60</v>
      </c>
      <c r="AO69" s="971">
        <v>60</v>
      </c>
      <c r="AP69" s="971" t="s">
        <v>562</v>
      </c>
      <c r="AQ69" s="971"/>
      <c r="AR69" s="971"/>
      <c r="AS69" s="971"/>
      <c r="AT69" s="971"/>
      <c r="AU69" s="971" t="s">
        <v>562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5908</v>
      </c>
      <c r="R70" s="971">
        <v>5908</v>
      </c>
      <c r="S70" s="971">
        <v>5908</v>
      </c>
      <c r="T70" s="971">
        <v>5908</v>
      </c>
      <c r="U70" s="971">
        <v>5908</v>
      </c>
      <c r="V70" s="971">
        <v>3386</v>
      </c>
      <c r="W70" s="971">
        <v>3386</v>
      </c>
      <c r="X70" s="971">
        <v>3386</v>
      </c>
      <c r="Y70" s="971">
        <v>3386</v>
      </c>
      <c r="Z70" s="971">
        <v>3386</v>
      </c>
      <c r="AA70" s="971">
        <v>2522</v>
      </c>
      <c r="AB70" s="971">
        <v>2522</v>
      </c>
      <c r="AC70" s="971">
        <v>2522</v>
      </c>
      <c r="AD70" s="971">
        <v>2522</v>
      </c>
      <c r="AE70" s="971">
        <v>2522</v>
      </c>
      <c r="AF70" s="971">
        <v>2522</v>
      </c>
      <c r="AG70" s="971">
        <v>2522</v>
      </c>
      <c r="AH70" s="971">
        <v>2522</v>
      </c>
      <c r="AI70" s="971">
        <v>2522</v>
      </c>
      <c r="AJ70" s="971">
        <v>2522</v>
      </c>
      <c r="AK70" s="971" t="s">
        <v>562</v>
      </c>
      <c r="AL70" s="971">
        <v>0</v>
      </c>
      <c r="AM70" s="971">
        <v>0</v>
      </c>
      <c r="AN70" s="971">
        <v>0</v>
      </c>
      <c r="AO70" s="971">
        <v>0</v>
      </c>
      <c r="AP70" s="971" t="s">
        <v>562</v>
      </c>
      <c r="AQ70" s="971"/>
      <c r="AR70" s="971"/>
      <c r="AS70" s="971"/>
      <c r="AT70" s="971"/>
      <c r="AU70" s="971" t="s">
        <v>562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2313</v>
      </c>
      <c r="R71" s="971">
        <v>2313</v>
      </c>
      <c r="S71" s="971">
        <v>2313</v>
      </c>
      <c r="T71" s="971">
        <v>2313</v>
      </c>
      <c r="U71" s="971">
        <v>2313</v>
      </c>
      <c r="V71" s="971">
        <v>2266</v>
      </c>
      <c r="W71" s="971">
        <v>2266</v>
      </c>
      <c r="X71" s="971">
        <v>2266</v>
      </c>
      <c r="Y71" s="971">
        <v>2266</v>
      </c>
      <c r="Z71" s="971">
        <v>2266</v>
      </c>
      <c r="AA71" s="971">
        <v>47</v>
      </c>
      <c r="AB71" s="971">
        <v>47</v>
      </c>
      <c r="AC71" s="971">
        <v>47</v>
      </c>
      <c r="AD71" s="971">
        <v>47</v>
      </c>
      <c r="AE71" s="971">
        <v>47</v>
      </c>
      <c r="AF71" s="971">
        <v>47</v>
      </c>
      <c r="AG71" s="971">
        <v>47</v>
      </c>
      <c r="AH71" s="971">
        <v>47</v>
      </c>
      <c r="AI71" s="971">
        <v>47</v>
      </c>
      <c r="AJ71" s="971">
        <v>47</v>
      </c>
      <c r="AK71" s="971">
        <v>131</v>
      </c>
      <c r="AL71" s="971">
        <v>131</v>
      </c>
      <c r="AM71" s="971">
        <v>131</v>
      </c>
      <c r="AN71" s="971">
        <v>131</v>
      </c>
      <c r="AO71" s="971">
        <v>131</v>
      </c>
      <c r="AP71" s="971">
        <v>1250</v>
      </c>
      <c r="AQ71" s="971"/>
      <c r="AR71" s="971"/>
      <c r="AS71" s="971"/>
      <c r="AT71" s="971"/>
      <c r="AU71" s="971">
        <v>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4794</v>
      </c>
      <c r="R72" s="971">
        <v>4794</v>
      </c>
      <c r="S72" s="971">
        <v>4794</v>
      </c>
      <c r="T72" s="971">
        <v>4794</v>
      </c>
      <c r="U72" s="971">
        <v>4794</v>
      </c>
      <c r="V72" s="971">
        <v>4626</v>
      </c>
      <c r="W72" s="971">
        <v>4626</v>
      </c>
      <c r="X72" s="971">
        <v>4626</v>
      </c>
      <c r="Y72" s="971">
        <v>4626</v>
      </c>
      <c r="Z72" s="971">
        <v>4626</v>
      </c>
      <c r="AA72" s="971">
        <v>168</v>
      </c>
      <c r="AB72" s="971">
        <v>168</v>
      </c>
      <c r="AC72" s="971">
        <v>168</v>
      </c>
      <c r="AD72" s="971">
        <v>168</v>
      </c>
      <c r="AE72" s="971">
        <v>168</v>
      </c>
      <c r="AF72" s="971">
        <v>168</v>
      </c>
      <c r="AG72" s="971">
        <v>168</v>
      </c>
      <c r="AH72" s="971">
        <v>168</v>
      </c>
      <c r="AI72" s="971">
        <v>168</v>
      </c>
      <c r="AJ72" s="971">
        <v>168</v>
      </c>
      <c r="AK72" s="971">
        <v>183</v>
      </c>
      <c r="AL72" s="971">
        <v>183</v>
      </c>
      <c r="AM72" s="971">
        <v>183</v>
      </c>
      <c r="AN72" s="971">
        <v>183</v>
      </c>
      <c r="AO72" s="971">
        <v>183</v>
      </c>
      <c r="AP72" s="971">
        <v>1891</v>
      </c>
      <c r="AQ72" s="971"/>
      <c r="AR72" s="971"/>
      <c r="AS72" s="971"/>
      <c r="AT72" s="971"/>
      <c r="AU72" s="971">
        <v>18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127</v>
      </c>
      <c r="R73" s="971">
        <v>127</v>
      </c>
      <c r="S73" s="971">
        <v>127</v>
      </c>
      <c r="T73" s="971">
        <v>127</v>
      </c>
      <c r="U73" s="971">
        <v>127</v>
      </c>
      <c r="V73" s="971">
        <v>122</v>
      </c>
      <c r="W73" s="971">
        <v>122</v>
      </c>
      <c r="X73" s="971">
        <v>122</v>
      </c>
      <c r="Y73" s="971">
        <v>122</v>
      </c>
      <c r="Z73" s="971">
        <v>122</v>
      </c>
      <c r="AA73" s="971">
        <v>5</v>
      </c>
      <c r="AB73" s="971">
        <v>5</v>
      </c>
      <c r="AC73" s="971">
        <v>5</v>
      </c>
      <c r="AD73" s="971">
        <v>5</v>
      </c>
      <c r="AE73" s="971">
        <v>5</v>
      </c>
      <c r="AF73" s="971">
        <v>5</v>
      </c>
      <c r="AG73" s="971">
        <v>5</v>
      </c>
      <c r="AH73" s="971">
        <v>5</v>
      </c>
      <c r="AI73" s="971">
        <v>5</v>
      </c>
      <c r="AJ73" s="971">
        <v>5</v>
      </c>
      <c r="AK73" s="971">
        <v>10</v>
      </c>
      <c r="AL73" s="971">
        <v>10</v>
      </c>
      <c r="AM73" s="971">
        <v>10</v>
      </c>
      <c r="AN73" s="971">
        <v>10</v>
      </c>
      <c r="AO73" s="971">
        <v>10</v>
      </c>
      <c r="AP73" s="971" t="s">
        <v>562</v>
      </c>
      <c r="AQ73" s="971"/>
      <c r="AR73" s="971"/>
      <c r="AS73" s="971"/>
      <c r="AT73" s="971"/>
      <c r="AU73" s="971" t="s">
        <v>562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404</v>
      </c>
      <c r="R74" s="971">
        <v>404</v>
      </c>
      <c r="S74" s="971">
        <v>404</v>
      </c>
      <c r="T74" s="971">
        <v>404</v>
      </c>
      <c r="U74" s="971">
        <v>404</v>
      </c>
      <c r="V74" s="971">
        <v>341</v>
      </c>
      <c r="W74" s="971">
        <v>341</v>
      </c>
      <c r="X74" s="971">
        <v>341</v>
      </c>
      <c r="Y74" s="971">
        <v>341</v>
      </c>
      <c r="Z74" s="971">
        <v>341</v>
      </c>
      <c r="AA74" s="971">
        <v>63</v>
      </c>
      <c r="AB74" s="971">
        <v>63</v>
      </c>
      <c r="AC74" s="971">
        <v>63</v>
      </c>
      <c r="AD74" s="971">
        <v>63</v>
      </c>
      <c r="AE74" s="971">
        <v>63</v>
      </c>
      <c r="AF74" s="971">
        <v>63</v>
      </c>
      <c r="AG74" s="971">
        <v>63</v>
      </c>
      <c r="AH74" s="971">
        <v>63</v>
      </c>
      <c r="AI74" s="971">
        <v>63</v>
      </c>
      <c r="AJ74" s="971">
        <v>63</v>
      </c>
      <c r="AK74" s="971">
        <v>62</v>
      </c>
      <c r="AL74" s="971">
        <v>62</v>
      </c>
      <c r="AM74" s="971">
        <v>62</v>
      </c>
      <c r="AN74" s="971">
        <v>62</v>
      </c>
      <c r="AO74" s="971">
        <v>62</v>
      </c>
      <c r="AP74" s="971" t="s">
        <v>562</v>
      </c>
      <c r="AQ74" s="971"/>
      <c r="AR74" s="971"/>
      <c r="AS74" s="971"/>
      <c r="AT74" s="971"/>
      <c r="AU74" s="971" t="s">
        <v>562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618</v>
      </c>
      <c r="R75" s="979">
        <v>618</v>
      </c>
      <c r="S75" s="979">
        <v>618</v>
      </c>
      <c r="T75" s="979">
        <v>618</v>
      </c>
      <c r="U75" s="980">
        <v>618</v>
      </c>
      <c r="V75" s="981">
        <v>567</v>
      </c>
      <c r="W75" s="979">
        <v>567</v>
      </c>
      <c r="X75" s="979">
        <v>567</v>
      </c>
      <c r="Y75" s="979">
        <v>567</v>
      </c>
      <c r="Z75" s="980">
        <v>567</v>
      </c>
      <c r="AA75" s="981">
        <v>51</v>
      </c>
      <c r="AB75" s="979">
        <v>51</v>
      </c>
      <c r="AC75" s="979">
        <v>51</v>
      </c>
      <c r="AD75" s="979">
        <v>51</v>
      </c>
      <c r="AE75" s="980">
        <v>51</v>
      </c>
      <c r="AF75" s="981">
        <v>51</v>
      </c>
      <c r="AG75" s="979">
        <v>51</v>
      </c>
      <c r="AH75" s="979">
        <v>51</v>
      </c>
      <c r="AI75" s="979">
        <v>51</v>
      </c>
      <c r="AJ75" s="980">
        <v>51</v>
      </c>
      <c r="AK75" s="981">
        <v>39</v>
      </c>
      <c r="AL75" s="979">
        <v>39</v>
      </c>
      <c r="AM75" s="979">
        <v>39</v>
      </c>
      <c r="AN75" s="979">
        <v>39</v>
      </c>
      <c r="AO75" s="980">
        <v>39</v>
      </c>
      <c r="AP75" s="981" t="s">
        <v>562</v>
      </c>
      <c r="AQ75" s="979"/>
      <c r="AR75" s="979"/>
      <c r="AS75" s="979"/>
      <c r="AT75" s="980"/>
      <c r="AU75" s="981" t="s">
        <v>562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561</v>
      </c>
      <c r="C76" s="975"/>
      <c r="D76" s="975"/>
      <c r="E76" s="975"/>
      <c r="F76" s="975"/>
      <c r="G76" s="975"/>
      <c r="H76" s="975"/>
      <c r="I76" s="975"/>
      <c r="J76" s="975"/>
      <c r="K76" s="975"/>
      <c r="L76" s="975"/>
      <c r="M76" s="975"/>
      <c r="N76" s="975"/>
      <c r="O76" s="975"/>
      <c r="P76" s="976"/>
      <c r="Q76" s="978">
        <v>177493</v>
      </c>
      <c r="R76" s="979">
        <v>177493</v>
      </c>
      <c r="S76" s="979">
        <v>177493</v>
      </c>
      <c r="T76" s="979">
        <v>177493</v>
      </c>
      <c r="U76" s="980">
        <v>177493</v>
      </c>
      <c r="V76" s="981">
        <v>175048</v>
      </c>
      <c r="W76" s="979">
        <v>175048</v>
      </c>
      <c r="X76" s="979">
        <v>175048</v>
      </c>
      <c r="Y76" s="979">
        <v>175048</v>
      </c>
      <c r="Z76" s="980">
        <v>175048</v>
      </c>
      <c r="AA76" s="981">
        <v>2445</v>
      </c>
      <c r="AB76" s="979">
        <v>2445</v>
      </c>
      <c r="AC76" s="979">
        <v>2445</v>
      </c>
      <c r="AD76" s="979">
        <v>2445</v>
      </c>
      <c r="AE76" s="980">
        <v>2445</v>
      </c>
      <c r="AF76" s="981">
        <v>2442</v>
      </c>
      <c r="AG76" s="979">
        <v>2442</v>
      </c>
      <c r="AH76" s="979">
        <v>2442</v>
      </c>
      <c r="AI76" s="979">
        <v>2442</v>
      </c>
      <c r="AJ76" s="980">
        <v>2442</v>
      </c>
      <c r="AK76" s="981">
        <v>6094</v>
      </c>
      <c r="AL76" s="979">
        <v>6094</v>
      </c>
      <c r="AM76" s="979">
        <v>6094</v>
      </c>
      <c r="AN76" s="979">
        <v>6094</v>
      </c>
      <c r="AO76" s="980">
        <v>6094</v>
      </c>
      <c r="AP76" s="981" t="s">
        <v>562</v>
      </c>
      <c r="AQ76" s="979"/>
      <c r="AR76" s="979"/>
      <c r="AS76" s="979"/>
      <c r="AT76" s="980"/>
      <c r="AU76" s="981" t="s">
        <v>562</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375</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5392</v>
      </c>
      <c r="AG88" s="959"/>
      <c r="AH88" s="959"/>
      <c r="AI88" s="959"/>
      <c r="AJ88" s="959"/>
      <c r="AK88" s="963"/>
      <c r="AL88" s="963"/>
      <c r="AM88" s="963"/>
      <c r="AN88" s="963"/>
      <c r="AO88" s="963"/>
      <c r="AP88" s="959">
        <v>5317</v>
      </c>
      <c r="AQ88" s="959"/>
      <c r="AR88" s="959"/>
      <c r="AS88" s="959"/>
      <c r="AT88" s="959"/>
      <c r="AU88" s="959">
        <v>582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20</v>
      </c>
      <c r="CX102" s="953"/>
      <c r="CY102" s="953"/>
      <c r="CZ102" s="953"/>
      <c r="DA102" s="954"/>
      <c r="DB102" s="952">
        <v>110</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573352</v>
      </c>
      <c r="AB110" s="889"/>
      <c r="AC110" s="889"/>
      <c r="AD110" s="889"/>
      <c r="AE110" s="890"/>
      <c r="AF110" s="891">
        <v>613665</v>
      </c>
      <c r="AG110" s="889"/>
      <c r="AH110" s="889"/>
      <c r="AI110" s="889"/>
      <c r="AJ110" s="890"/>
      <c r="AK110" s="891">
        <v>600073</v>
      </c>
      <c r="AL110" s="889"/>
      <c r="AM110" s="889"/>
      <c r="AN110" s="889"/>
      <c r="AO110" s="890"/>
      <c r="AP110" s="892">
        <v>17.899999999999999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7850367</v>
      </c>
      <c r="BR110" s="842"/>
      <c r="BS110" s="842"/>
      <c r="BT110" s="842"/>
      <c r="BU110" s="842"/>
      <c r="BV110" s="842">
        <v>7306093</v>
      </c>
      <c r="BW110" s="842"/>
      <c r="BX110" s="842"/>
      <c r="BY110" s="842"/>
      <c r="BZ110" s="842"/>
      <c r="CA110" s="842">
        <v>7392133</v>
      </c>
      <c r="CB110" s="842"/>
      <c r="CC110" s="842"/>
      <c r="CD110" s="842"/>
      <c r="CE110" s="842"/>
      <c r="CF110" s="866">
        <v>221.1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2332272</v>
      </c>
      <c r="BR112" s="817"/>
      <c r="BS112" s="817"/>
      <c r="BT112" s="817"/>
      <c r="BU112" s="817"/>
      <c r="BV112" s="817">
        <v>2224119</v>
      </c>
      <c r="BW112" s="817"/>
      <c r="BX112" s="817"/>
      <c r="BY112" s="817"/>
      <c r="BZ112" s="817"/>
      <c r="CA112" s="817">
        <v>2106894</v>
      </c>
      <c r="CB112" s="817"/>
      <c r="CC112" s="817"/>
      <c r="CD112" s="817"/>
      <c r="CE112" s="817"/>
      <c r="CF112" s="875">
        <v>63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179836</v>
      </c>
      <c r="AB113" s="919"/>
      <c r="AC113" s="919"/>
      <c r="AD113" s="919"/>
      <c r="AE113" s="920"/>
      <c r="AF113" s="921">
        <v>187024</v>
      </c>
      <c r="AG113" s="919"/>
      <c r="AH113" s="919"/>
      <c r="AI113" s="919"/>
      <c r="AJ113" s="920"/>
      <c r="AK113" s="921">
        <v>184128</v>
      </c>
      <c r="AL113" s="919"/>
      <c r="AM113" s="919"/>
      <c r="AN113" s="919"/>
      <c r="AO113" s="920"/>
      <c r="AP113" s="922">
        <v>5.5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723372</v>
      </c>
      <c r="BR113" s="817"/>
      <c r="BS113" s="817"/>
      <c r="BT113" s="817"/>
      <c r="BU113" s="817"/>
      <c r="BV113" s="817">
        <v>650079</v>
      </c>
      <c r="BW113" s="817"/>
      <c r="BX113" s="817"/>
      <c r="BY113" s="817"/>
      <c r="BZ113" s="817"/>
      <c r="CA113" s="817">
        <v>582198</v>
      </c>
      <c r="CB113" s="817"/>
      <c r="CC113" s="817"/>
      <c r="CD113" s="817"/>
      <c r="CE113" s="817"/>
      <c r="CF113" s="875">
        <v>17.399999999999999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91313</v>
      </c>
      <c r="AB114" s="780"/>
      <c r="AC114" s="780"/>
      <c r="AD114" s="780"/>
      <c r="AE114" s="781"/>
      <c r="AF114" s="782">
        <v>75480</v>
      </c>
      <c r="AG114" s="780"/>
      <c r="AH114" s="780"/>
      <c r="AI114" s="780"/>
      <c r="AJ114" s="781"/>
      <c r="AK114" s="782">
        <v>79746</v>
      </c>
      <c r="AL114" s="780"/>
      <c r="AM114" s="780"/>
      <c r="AN114" s="780"/>
      <c r="AO114" s="781"/>
      <c r="AP114" s="824">
        <v>2.4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378754</v>
      </c>
      <c r="BR114" s="817"/>
      <c r="BS114" s="817"/>
      <c r="BT114" s="817"/>
      <c r="BU114" s="817"/>
      <c r="BV114" s="817">
        <v>362465</v>
      </c>
      <c r="BW114" s="817"/>
      <c r="BX114" s="817"/>
      <c r="BY114" s="817"/>
      <c r="BZ114" s="817"/>
      <c r="CA114" s="817">
        <v>678239</v>
      </c>
      <c r="CB114" s="817"/>
      <c r="CC114" s="817"/>
      <c r="CD114" s="817"/>
      <c r="CE114" s="817"/>
      <c r="CF114" s="875">
        <v>20.3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844529</v>
      </c>
      <c r="AB117" s="903"/>
      <c r="AC117" s="903"/>
      <c r="AD117" s="903"/>
      <c r="AE117" s="904"/>
      <c r="AF117" s="905">
        <v>876169</v>
      </c>
      <c r="AG117" s="903"/>
      <c r="AH117" s="903"/>
      <c r="AI117" s="903"/>
      <c r="AJ117" s="904"/>
      <c r="AK117" s="905">
        <v>863947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442</v>
      </c>
      <c r="BP119" s="878"/>
      <c r="BQ119" s="879">
        <v>11284765</v>
      </c>
      <c r="BR119" s="845"/>
      <c r="BS119" s="845"/>
      <c r="BT119" s="845"/>
      <c r="BU119" s="845"/>
      <c r="BV119" s="845">
        <v>10542756</v>
      </c>
      <c r="BW119" s="845"/>
      <c r="BX119" s="845"/>
      <c r="BY119" s="845"/>
      <c r="BZ119" s="845"/>
      <c r="CA119" s="845">
        <v>10759464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2685098</v>
      </c>
      <c r="BR120" s="842"/>
      <c r="BS120" s="842"/>
      <c r="BT120" s="842"/>
      <c r="BU120" s="842"/>
      <c r="BV120" s="842">
        <v>2333435</v>
      </c>
      <c r="BW120" s="842"/>
      <c r="BX120" s="842"/>
      <c r="BY120" s="842"/>
      <c r="BZ120" s="842"/>
      <c r="CA120" s="842">
        <v>2557807</v>
      </c>
      <c r="CB120" s="842"/>
      <c r="CC120" s="842"/>
      <c r="CD120" s="842"/>
      <c r="CE120" s="842"/>
      <c r="CF120" s="866">
        <v>76.5</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2308091</v>
      </c>
      <c r="DH120" s="842"/>
      <c r="DI120" s="842"/>
      <c r="DJ120" s="842"/>
      <c r="DK120" s="842"/>
      <c r="DL120" s="842">
        <v>2201201</v>
      </c>
      <c r="DM120" s="842"/>
      <c r="DN120" s="842"/>
      <c r="DO120" s="842"/>
      <c r="DP120" s="842"/>
      <c r="DQ120" s="842">
        <v>2084310</v>
      </c>
      <c r="DR120" s="842"/>
      <c r="DS120" s="842"/>
      <c r="DT120" s="842"/>
      <c r="DU120" s="842"/>
      <c r="DV120" s="843">
        <v>62.3</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65559</v>
      </c>
      <c r="BR121" s="817"/>
      <c r="BS121" s="817"/>
      <c r="BT121" s="817"/>
      <c r="BU121" s="817"/>
      <c r="BV121" s="817">
        <v>54575</v>
      </c>
      <c r="BW121" s="817"/>
      <c r="BX121" s="817"/>
      <c r="BY121" s="817"/>
      <c r="BZ121" s="817"/>
      <c r="CA121" s="817">
        <v>1892</v>
      </c>
      <c r="CB121" s="817"/>
      <c r="CC121" s="817"/>
      <c r="CD121" s="817"/>
      <c r="CE121" s="817"/>
      <c r="CF121" s="875">
        <v>0.1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24041</v>
      </c>
      <c r="DH121" s="817"/>
      <c r="DI121" s="817"/>
      <c r="DJ121" s="817"/>
      <c r="DK121" s="817"/>
      <c r="DL121" s="817">
        <v>20563</v>
      </c>
      <c r="DM121" s="817"/>
      <c r="DN121" s="817"/>
      <c r="DO121" s="817"/>
      <c r="DP121" s="817"/>
      <c r="DQ121" s="817">
        <v>16480</v>
      </c>
      <c r="DR121" s="817"/>
      <c r="DS121" s="817"/>
      <c r="DT121" s="817"/>
      <c r="DU121" s="817"/>
      <c r="DV121" s="794">
        <v>0.5</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4894904</v>
      </c>
      <c r="BR122" s="845"/>
      <c r="BS122" s="845"/>
      <c r="BT122" s="845"/>
      <c r="BU122" s="845"/>
      <c r="BV122" s="845">
        <v>5603104</v>
      </c>
      <c r="BW122" s="845"/>
      <c r="BX122" s="845"/>
      <c r="BY122" s="845"/>
      <c r="BZ122" s="845"/>
      <c r="CA122" s="845">
        <v>5389312</v>
      </c>
      <c r="CB122" s="845"/>
      <c r="CC122" s="845"/>
      <c r="CD122" s="845"/>
      <c r="CE122" s="845"/>
      <c r="CF122" s="846">
        <v>161.19999999999999</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v>2255</v>
      </c>
      <c r="DM122" s="817"/>
      <c r="DN122" s="817"/>
      <c r="DO122" s="817"/>
      <c r="DP122" s="817"/>
      <c r="DQ122" s="817">
        <v>6050</v>
      </c>
      <c r="DR122" s="817"/>
      <c r="DS122" s="817"/>
      <c r="DT122" s="817"/>
      <c r="DU122" s="817"/>
      <c r="DV122" s="794">
        <v>0.2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450</v>
      </c>
      <c r="BP123" s="878"/>
      <c r="BQ123" s="832">
        <v>7645561</v>
      </c>
      <c r="BR123" s="833"/>
      <c r="BS123" s="833"/>
      <c r="BT123" s="833"/>
      <c r="BU123" s="833"/>
      <c r="BV123" s="833">
        <v>7991114</v>
      </c>
      <c r="BW123" s="833"/>
      <c r="BX123" s="833"/>
      <c r="BY123" s="833"/>
      <c r="BZ123" s="833"/>
      <c r="CA123" s="833">
        <v>7949011</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140</v>
      </c>
      <c r="DH123" s="780"/>
      <c r="DI123" s="780"/>
      <c r="DJ123" s="780"/>
      <c r="DK123" s="781"/>
      <c r="DL123" s="782">
        <v>100</v>
      </c>
      <c r="DM123" s="780"/>
      <c r="DN123" s="780"/>
      <c r="DO123" s="780"/>
      <c r="DP123" s="781"/>
      <c r="DQ123" s="782">
        <v>54</v>
      </c>
      <c r="DR123" s="780"/>
      <c r="DS123" s="780"/>
      <c r="DT123" s="780"/>
      <c r="DU123" s="781"/>
      <c r="DV123" s="824">
        <v>0</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104.8</v>
      </c>
      <c r="BR124" s="831"/>
      <c r="BS124" s="831"/>
      <c r="BT124" s="831"/>
      <c r="BU124" s="831"/>
      <c r="BV124" s="831">
        <v>76.2</v>
      </c>
      <c r="BW124" s="831"/>
      <c r="BX124" s="831"/>
      <c r="BY124" s="831"/>
      <c r="BZ124" s="831"/>
      <c r="CA124" s="831">
        <v>84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28</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267</v>
      </c>
      <c r="AB128" s="801"/>
      <c r="AC128" s="801"/>
      <c r="AD128" s="801"/>
      <c r="AE128" s="802"/>
      <c r="AF128" s="803">
        <v>246</v>
      </c>
      <c r="AG128" s="801"/>
      <c r="AH128" s="801"/>
      <c r="AI128" s="801"/>
      <c r="AJ128" s="802"/>
      <c r="AK128" s="803">
        <v>252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3887949</v>
      </c>
      <c r="AB129" s="780"/>
      <c r="AC129" s="780"/>
      <c r="AD129" s="780"/>
      <c r="AE129" s="781"/>
      <c r="AF129" s="782">
        <v>3771661</v>
      </c>
      <c r="AG129" s="780"/>
      <c r="AH129" s="780"/>
      <c r="AI129" s="780"/>
      <c r="AJ129" s="781"/>
      <c r="AK129" s="782">
        <v>3797171</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416252</v>
      </c>
      <c r="AB130" s="780"/>
      <c r="AC130" s="780"/>
      <c r="AD130" s="780"/>
      <c r="AE130" s="781"/>
      <c r="AF130" s="782">
        <v>425709</v>
      </c>
      <c r="AG130" s="780"/>
      <c r="AH130" s="780"/>
      <c r="AI130" s="780"/>
      <c r="AJ130" s="781"/>
      <c r="AK130" s="782">
        <v>453074</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12.6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3471697</v>
      </c>
      <c r="AB131" s="764"/>
      <c r="AC131" s="764"/>
      <c r="AD131" s="764"/>
      <c r="AE131" s="765"/>
      <c r="AF131" s="766">
        <v>3345952</v>
      </c>
      <c r="AG131" s="764"/>
      <c r="AH131" s="764"/>
      <c r="AI131" s="764"/>
      <c r="AJ131" s="765"/>
      <c r="AK131" s="766">
        <v>3344097</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84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12.328552869999999</v>
      </c>
      <c r="AB132" s="745"/>
      <c r="AC132" s="745"/>
      <c r="AD132" s="745"/>
      <c r="AE132" s="746"/>
      <c r="AF132" s="747">
        <v>13.45548292</v>
      </c>
      <c r="AG132" s="745"/>
      <c r="AH132" s="745"/>
      <c r="AI132" s="745"/>
      <c r="AJ132" s="746"/>
      <c r="AK132" s="747">
        <v>12.27897995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13.7</v>
      </c>
      <c r="AB133" s="724"/>
      <c r="AC133" s="724"/>
      <c r="AD133" s="724"/>
      <c r="AE133" s="725"/>
      <c r="AF133" s="723">
        <v>13.1</v>
      </c>
      <c r="AG133" s="724"/>
      <c r="AH133" s="724"/>
      <c r="AI133" s="724"/>
      <c r="AJ133" s="725"/>
      <c r="AK133" s="723">
        <v>12.6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1DcPIMd8hIcbKnm/Fs4WbeeM0OZIWqZVkjoRfAjsBR8IlJTaFztGtUKK35NAnalaYsWvthiWS0VZ2SnMst5XQ==" saltValue="pn6wERarN2ZltqYjmUoO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AL75" sqref="AL7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f6zxyGAYa5quwPKWBzbgqB2LAF8ah31URefhpVYUm9OcPvyiVzzu8ECOGJDjvdNJgfIs4ng81ioaBmyYLhD0A==" saltValue="JGN1RyIZD3JVfyyf1FKQ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F52"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UppVLQ0RGfxeb1q0VTRvCq82hc2SjhlNR5Aek6ZcJVb4he2pZG+4bte1ZiZA1ONwI9mabv4Do4NiVCWv5Rz7w==" saltValue="n498ba1zOZPHoHioE49a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90" zoomScaleSheetLayoutView="9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484</v>
      </c>
      <c r="AL9" s="1134"/>
      <c r="AM9" s="1134"/>
      <c r="AN9" s="1135"/>
      <c r="AO9" s="281">
        <v>949981</v>
      </c>
      <c r="AP9" s="281">
        <v>112158</v>
      </c>
      <c r="AQ9" s="282">
        <v>171003</v>
      </c>
      <c r="AR9" s="283">
        <v>-34.4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485</v>
      </c>
      <c r="AL10" s="1134"/>
      <c r="AM10" s="1134"/>
      <c r="AN10" s="1135"/>
      <c r="AO10" s="284">
        <v>168464</v>
      </c>
      <c r="AP10" s="284">
        <v>19889</v>
      </c>
      <c r="AQ10" s="285">
        <v>27322</v>
      </c>
      <c r="AR10" s="286">
        <v>-27.2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486</v>
      </c>
      <c r="AL11" s="1134"/>
      <c r="AM11" s="1134"/>
      <c r="AN11" s="1135"/>
      <c r="AO11" s="284">
        <v>8151</v>
      </c>
      <c r="AP11" s="284">
        <v>962</v>
      </c>
      <c r="AQ11" s="285">
        <v>5560</v>
      </c>
      <c r="AR11" s="286">
        <v>-82.7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487</v>
      </c>
      <c r="AL12" s="1134"/>
      <c r="AM12" s="1134"/>
      <c r="AN12" s="1135"/>
      <c r="AO12" s="284" t="s">
        <v>488</v>
      </c>
      <c r="AP12" s="284" t="s">
        <v>488</v>
      </c>
      <c r="AQ12" s="285">
        <v>49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489</v>
      </c>
      <c r="AL13" s="1134"/>
      <c r="AM13" s="1134"/>
      <c r="AN13" s="1135"/>
      <c r="AO13" s="284">
        <v>52175</v>
      </c>
      <c r="AP13" s="284">
        <v>6160</v>
      </c>
      <c r="AQ13" s="285">
        <v>6397</v>
      </c>
      <c r="AR13" s="286">
        <v>-3.7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490</v>
      </c>
      <c r="AL14" s="1134"/>
      <c r="AM14" s="1134"/>
      <c r="AN14" s="1135"/>
      <c r="AO14" s="284">
        <v>418</v>
      </c>
      <c r="AP14" s="284">
        <v>49</v>
      </c>
      <c r="AQ14" s="285">
        <v>3603</v>
      </c>
      <c r="AR14" s="286">
        <v>-98.6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491</v>
      </c>
      <c r="AL15" s="1137"/>
      <c r="AM15" s="1137"/>
      <c r="AN15" s="1138"/>
      <c r="AO15" s="284">
        <v>-55177</v>
      </c>
      <c r="AP15" s="284">
        <v>-6514</v>
      </c>
      <c r="AQ15" s="285">
        <v>-9266</v>
      </c>
      <c r="AR15" s="286">
        <v>-29.7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176</v>
      </c>
      <c r="AL16" s="1137"/>
      <c r="AM16" s="1137"/>
      <c r="AN16" s="1138"/>
      <c r="AO16" s="284">
        <v>1124012</v>
      </c>
      <c r="AP16" s="284">
        <v>132705</v>
      </c>
      <c r="AQ16" s="285">
        <v>204668</v>
      </c>
      <c r="AR16" s="286">
        <v>-35.200000000000003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496</v>
      </c>
      <c r="AL21" s="1140"/>
      <c r="AM21" s="1140"/>
      <c r="AN21" s="1141"/>
      <c r="AO21" s="297">
        <v>9.92</v>
      </c>
      <c r="AP21" s="298">
        <v>17.07</v>
      </c>
      <c r="AQ21" s="299">
        <v>-7.15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497</v>
      </c>
      <c r="AL22" s="1140"/>
      <c r="AM22" s="1140"/>
      <c r="AN22" s="1141"/>
      <c r="AO22" s="302">
        <v>90.3</v>
      </c>
      <c r="AP22" s="303">
        <v>95.6</v>
      </c>
      <c r="AQ22" s="304">
        <v>-5.3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501</v>
      </c>
      <c r="AL32" s="1124"/>
      <c r="AM32" s="1124"/>
      <c r="AN32" s="1125"/>
      <c r="AO32" s="312">
        <v>600073</v>
      </c>
      <c r="AP32" s="312">
        <v>70847</v>
      </c>
      <c r="AQ32" s="313">
        <v>121688</v>
      </c>
      <c r="AR32" s="314">
        <v>-41.8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502</v>
      </c>
      <c r="AL33" s="1124"/>
      <c r="AM33" s="1124"/>
      <c r="AN33" s="1125"/>
      <c r="AO33" s="312" t="s">
        <v>488</v>
      </c>
      <c r="AP33" s="312" t="s">
        <v>488</v>
      </c>
      <c r="AQ33" s="313">
        <v>42</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503</v>
      </c>
      <c r="AL34" s="1124"/>
      <c r="AM34" s="1124"/>
      <c r="AN34" s="1125"/>
      <c r="AO34" s="312" t="s">
        <v>488</v>
      </c>
      <c r="AP34" s="312" t="s">
        <v>488</v>
      </c>
      <c r="AQ34" s="313">
        <v>167</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504</v>
      </c>
      <c r="AL35" s="1124"/>
      <c r="AM35" s="1124"/>
      <c r="AN35" s="1125"/>
      <c r="AO35" s="312">
        <v>184128</v>
      </c>
      <c r="AP35" s="312">
        <v>21739</v>
      </c>
      <c r="AQ35" s="313">
        <v>24481</v>
      </c>
      <c r="AR35" s="314">
        <v>-11.2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505</v>
      </c>
      <c r="AL36" s="1124"/>
      <c r="AM36" s="1124"/>
      <c r="AN36" s="1125"/>
      <c r="AO36" s="312">
        <v>79746</v>
      </c>
      <c r="AP36" s="312">
        <v>9415</v>
      </c>
      <c r="AQ36" s="313">
        <v>4187</v>
      </c>
      <c r="AR36" s="314">
        <v>124.9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506</v>
      </c>
      <c r="AL37" s="1124"/>
      <c r="AM37" s="1124"/>
      <c r="AN37" s="1125"/>
      <c r="AO37" s="312" t="s">
        <v>488</v>
      </c>
      <c r="AP37" s="312" t="s">
        <v>488</v>
      </c>
      <c r="AQ37" s="313">
        <v>813</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507</v>
      </c>
      <c r="AL38" s="1127"/>
      <c r="AM38" s="1127"/>
      <c r="AN38" s="1128"/>
      <c r="AO38" s="315" t="s">
        <v>488</v>
      </c>
      <c r="AP38" s="315" t="s">
        <v>488</v>
      </c>
      <c r="AQ38" s="316">
        <v>19</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508</v>
      </c>
      <c r="AL39" s="1127"/>
      <c r="AM39" s="1127"/>
      <c r="AN39" s="1128"/>
      <c r="AO39" s="312">
        <v>-252</v>
      </c>
      <c r="AP39" s="312">
        <v>-30</v>
      </c>
      <c r="AQ39" s="313">
        <v>-4925</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509</v>
      </c>
      <c r="AL40" s="1124"/>
      <c r="AM40" s="1124"/>
      <c r="AN40" s="1125"/>
      <c r="AO40" s="312">
        <v>-453074</v>
      </c>
      <c r="AP40" s="312">
        <v>-53492</v>
      </c>
      <c r="AQ40" s="313">
        <v>-96916</v>
      </c>
      <c r="AR40" s="314">
        <v>-44.8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286</v>
      </c>
      <c r="AL41" s="1130"/>
      <c r="AM41" s="1130"/>
      <c r="AN41" s="1131"/>
      <c r="AO41" s="312">
        <v>410621</v>
      </c>
      <c r="AP41" s="312">
        <v>48479</v>
      </c>
      <c r="AQ41" s="313">
        <v>49555</v>
      </c>
      <c r="AR41" s="314">
        <v>-2.2000000000000002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479</v>
      </c>
      <c r="AN49" s="1118" t="s">
        <v>512</v>
      </c>
      <c r="AO49" s="1119"/>
      <c r="AP49" s="1119"/>
      <c r="AQ49" s="1119"/>
      <c r="AR49" s="112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763733</v>
      </c>
      <c r="AN51" s="334">
        <v>81291</v>
      </c>
      <c r="AO51" s="335">
        <v>80.400000000000006</v>
      </c>
      <c r="AP51" s="336">
        <v>190274</v>
      </c>
      <c r="AQ51" s="337">
        <v>13.6</v>
      </c>
      <c r="AR51" s="338">
        <v>66.8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594346</v>
      </c>
      <c r="AN52" s="342">
        <v>63262</v>
      </c>
      <c r="AO52" s="343">
        <v>101.6</v>
      </c>
      <c r="AP52" s="344">
        <v>88584</v>
      </c>
      <c r="AQ52" s="345">
        <v>7.3</v>
      </c>
      <c r="AR52" s="346">
        <v>94.3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514302</v>
      </c>
      <c r="AN53" s="334">
        <v>56012</v>
      </c>
      <c r="AO53" s="335">
        <v>-31.1</v>
      </c>
      <c r="AP53" s="336">
        <v>200194</v>
      </c>
      <c r="AQ53" s="337">
        <v>5.2</v>
      </c>
      <c r="AR53" s="338">
        <v>-36.299999999999997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257349</v>
      </c>
      <c r="AN54" s="342">
        <v>28028</v>
      </c>
      <c r="AO54" s="343">
        <v>-55.7</v>
      </c>
      <c r="AP54" s="344">
        <v>106422</v>
      </c>
      <c r="AQ54" s="345">
        <v>20.100000000000001</v>
      </c>
      <c r="AR54" s="346">
        <v>-75.8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918993</v>
      </c>
      <c r="AN55" s="334">
        <v>102715</v>
      </c>
      <c r="AO55" s="335">
        <v>83.4</v>
      </c>
      <c r="AP55" s="336">
        <v>196914</v>
      </c>
      <c r="AQ55" s="337">
        <v>-1.6</v>
      </c>
      <c r="AR55" s="338">
        <v>85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757003</v>
      </c>
      <c r="AN56" s="342">
        <v>84610</v>
      </c>
      <c r="AO56" s="343">
        <v>201.9</v>
      </c>
      <c r="AP56" s="344">
        <v>98966</v>
      </c>
      <c r="AQ56" s="345">
        <v>-7</v>
      </c>
      <c r="AR56" s="346">
        <v>208.9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1047423</v>
      </c>
      <c r="AN57" s="334">
        <v>120560</v>
      </c>
      <c r="AO57" s="335">
        <v>17.399999999999999</v>
      </c>
      <c r="AP57" s="336">
        <v>204757</v>
      </c>
      <c r="AQ57" s="337">
        <v>4</v>
      </c>
      <c r="AR57" s="338">
        <v>13.4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861610</v>
      </c>
      <c r="AN58" s="342">
        <v>99172</v>
      </c>
      <c r="AO58" s="343">
        <v>17.2</v>
      </c>
      <c r="AP58" s="344">
        <v>106071</v>
      </c>
      <c r="AQ58" s="345">
        <v>7.2</v>
      </c>
      <c r="AR58" s="346">
        <v>10</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1067810</v>
      </c>
      <c r="AN59" s="334">
        <v>126070</v>
      </c>
      <c r="AO59" s="335">
        <v>4.5999999999999996</v>
      </c>
      <c r="AP59" s="336">
        <v>194971</v>
      </c>
      <c r="AQ59" s="337">
        <v>-4.8</v>
      </c>
      <c r="AR59" s="338">
        <v>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554478</v>
      </c>
      <c r="AN60" s="342">
        <v>65464</v>
      </c>
      <c r="AO60" s="343">
        <v>-34</v>
      </c>
      <c r="AP60" s="344">
        <v>105966</v>
      </c>
      <c r="AQ60" s="345">
        <v>-0.1</v>
      </c>
      <c r="AR60" s="346">
        <v>-33.9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862452</v>
      </c>
      <c r="AN61" s="349">
        <v>97330</v>
      </c>
      <c r="AO61" s="350">
        <v>30.9</v>
      </c>
      <c r="AP61" s="351">
        <v>197422</v>
      </c>
      <c r="AQ61" s="352">
        <v>3.3</v>
      </c>
      <c r="AR61" s="338">
        <v>27.6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604957</v>
      </c>
      <c r="AN62" s="342">
        <v>68107</v>
      </c>
      <c r="AO62" s="343">
        <v>46.2</v>
      </c>
      <c r="AP62" s="344">
        <v>101202</v>
      </c>
      <c r="AQ62" s="345">
        <v>5.5</v>
      </c>
      <c r="AR62" s="346">
        <v>40.700000000000003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4v7q6VgWWuIraWi+BTlrYRfy1dYI8jsX95l/YGhPpxK5nAAdny5O02p6AaK5P9Zc+wVdScGeWC4opINSiQ4tMg==" saltValue="+K+LOqlScDEBpjcNufi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BJ89" sqref="BJ89"/>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mzyD2wMalkh+WhWvr/3KlB6yNsuOnvdabVtfN8oxZ36ifRqzeOpxUnouAgWnL7OuopmZLcxcObUWe3q62b+1bw==" saltValue="zvbHFu9YvWRNEKOWjNs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I101" sqref="BI10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x7tbYD4dpYf4LPQQ/mNqC5cqI+sclv6BwpSVRlju1bGlX6gZGH/M/QJKuwIE5bXgY4uzDNtjjR2RNUkZI08TYQ==" saltValue="u1zIl02SZYlG1U4OAcfU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57" zoomScaleNormal="5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2" t="s">
        <v>3</v>
      </c>
      <c r="D47" s="1142"/>
      <c r="E47" s="1143"/>
      <c r="F47" s="11">
        <v>28.71</v>
      </c>
      <c r="G47" s="12">
        <v>27.73</v>
      </c>
      <c r="H47" s="12">
        <v>26.06</v>
      </c>
      <c r="I47" s="12">
        <v>26.87</v>
      </c>
      <c r="J47" s="13">
        <v>26.69</v>
      </c>
    </row>
    <row r="48" spans="2:10" ht="57.75" customHeight="1" x14ac:dyDescent="0.2">
      <c r="B48" s="14"/>
      <c r="C48" s="1144" t="s">
        <v>4</v>
      </c>
      <c r="D48" s="1144"/>
      <c r="E48" s="1145"/>
      <c r="F48" s="15">
        <v>8.0399999999999991</v>
      </c>
      <c r="G48" s="16">
        <v>6.94</v>
      </c>
      <c r="H48" s="16">
        <v>8.7100000000000009</v>
      </c>
      <c r="I48" s="16">
        <v>5.72</v>
      </c>
      <c r="J48" s="17">
        <v>8.91</v>
      </c>
    </row>
    <row r="49" spans="2:10" ht="57.75" customHeight="1" thickBot="1" x14ac:dyDescent="0.25">
      <c r="B49" s="18"/>
      <c r="C49" s="1146" t="s">
        <v>5</v>
      </c>
      <c r="D49" s="1146"/>
      <c r="E49" s="1147"/>
      <c r="F49" s="19">
        <v>14.95</v>
      </c>
      <c r="G49" s="20" t="s">
        <v>531</v>
      </c>
      <c r="H49" s="20">
        <v>2.19</v>
      </c>
      <c r="I49" s="20">
        <v>18.75</v>
      </c>
      <c r="J49" s="21">
        <v>3.23</v>
      </c>
    </row>
    <row r="50" spans="2:10" ht="13.2" x14ac:dyDescent="0.2"/>
  </sheetData>
  <sheetProtection algorithmName="SHA-512" hashValue="RRFI1gKsrHqXb8U005gjheyPNxEUshrtinuLFY7C9kLiq6QhLlFKcbYeTjjHPaWtA0gJHDNBy7uU6Galn1M+Gg==" saltValue="9fQECfg3ufxIoIr7Dka+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owanilg016</cp:lastModifiedBy>
  <cp:lastPrinted>2025-03-11T04:41:43Z</cp:lastPrinted>
  <dcterms:created xsi:type="dcterms:W3CDTF">2025-02-19T00:28:47Z</dcterms:created>
  <dcterms:modified xsi:type="dcterms:W3CDTF">2025-09-10T07:23:42Z</dcterms:modified>
  <cp:category/>
</cp:coreProperties>
</file>