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owani-nas1\財政課\財政係\37年度財政関係\R7_市町村課\★03_財政状況資料集\07_【3月12日〆切】令和６年度財政状況資料集の作成及び公表について\04_再回答\"/>
    </mc:Choice>
  </mc:AlternateContent>
  <xr:revisionPtr revIDLastSave="0" documentId="13_ncr:1_{CD7B2C8F-3E93-4B93-9242-26DD4F89B83E}" xr6:coauthVersionLast="47" xr6:coauthVersionMax="47" xr10:uidLastSave="{00000000-0000-0000-0000-000000000000}"/>
  <bookViews>
    <workbookView xWindow="-108" yWindow="-108" windowWidth="23256" windowHeight="12456"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BE34" i="10"/>
</calcChain>
</file>

<file path=xl/sharedStrings.xml><?xml version="1.0" encoding="utf-8"?>
<sst xmlns="http://schemas.openxmlformats.org/spreadsheetml/2006/main" count="1104" uniqueCount="565">
  <si>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</si>
  <si>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</si>
  <si>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</si>
  <si>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</si>
  <si>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</si>
  <si>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</si>
  <si>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</si>
  <si>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</si>
  <si>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</si>
  <si>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</si>
  <si>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</si>
  <si>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</si>
  <si>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</si>
  <si>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</si>
  <si>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</si>
  <si>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</si>
  <si>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</si>
  <si>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</si>
  <si>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</si>
  <si>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</si>
  <si>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</si>
  <si>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</si>
  <si>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</si>
  <si>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</si>
  <si>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</si>
  <si>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</si>
  <si>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</si>
  <si>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</si>
  <si>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</si>
  <si>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</si>
  <si>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</si>
  <si>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</si>
  <si>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</si>
  <si>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</si>
  <si>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</si>
  <si>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</si>
  <si>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</si>
  <si>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</si>
  <si>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</si>
  <si>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</si>
  <si>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</si>
  <si>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</si>
  <si>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</si>
  <si>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</si>
  <si>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</si>
  <si>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</si>
  <si>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</si>
  <si>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</si>
  <si>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</si>
  <si>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</si>
  <si>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</si>
  <si>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</si>
  <si>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</si>
  <si>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</si>
  <si>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</si>
  <si>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</si>
  <si>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</si>
  <si>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</si>
  <si>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</si>
  <si>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</si>
  <si>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</si>
  <si>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</si>
  <si>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</si>
  <si>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</si>
  <si>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</si>
  <si>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</si>
  <si>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</si>
  <si>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</si>
  <si>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</si>
  <si>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</si>
  <si>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</si>
  <si>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</si>
  <si>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</si>
  <si>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</si>
  <si>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</si>
  <si>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</si>
  <si>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</si>
  <si>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</si>
  <si>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</si>
  <si>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</si>
  <si>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</si>
  <si>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</si>
  <si>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</si>
  <si>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</si>
  <si>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</si>
  <si>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</si>
  <si>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</si>
  <si>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</si>
  <si>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</si>
  <si>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</si>
  <si>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</si>
  <si>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</si>
  <si>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</si>
  <si>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</si>
  <si>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大鰐町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</si>
  <si>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</si>
  <si>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</si>
  <si>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</si>
  <si>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</si>
  <si>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</si>
  <si>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</si>
  <si>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</si>
  <si>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</si>
  <si>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</si>
  <si>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</si>
  <si>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</si>
  <si>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</si>
  <si>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</si>
  <si>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</si>
  <si>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</si>
  <si>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</si>
  <si>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</si>
  <si>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</si>
  <si>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</si>
  <si>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</si>
  <si>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</si>
  <si>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</si>
  <si>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</si>
  <si>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</si>
  <si>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</si>
  <si>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</si>
  <si>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</si>
  <si>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</si>
  <si>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</si>
  <si>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</si>
  <si>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</si>
  <si>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</si>
  <si>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</si>
  <si>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</si>
  <si>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</si>
  <si>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</si>
  <si>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</si>
  <si>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</si>
  <si>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</si>
  <si>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</si>
  <si>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</si>
  <si>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</si>
  <si>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</si>
  <si>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</si>
  <si>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</si>
  <si>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</si>
  <si>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</si>
  <si>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</si>
  <si>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</si>
  <si>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</si>
  <si>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</si>
  <si>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</si>
  <si>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</si>
  <si>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</si>
  <si>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</si>
  <si>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</si>
  <si>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</si>
  <si>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</si>
  <si>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</si>
  <si>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</si>
  <si>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</si>
  <si>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</si>
  <si>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</si>
  <si>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</si>
  <si>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</si>
  <si>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</si>
  <si>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</si>
  <si>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</si>
  <si>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</si>
  <si>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</si>
  <si>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</si>
  <si>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</si>
  <si>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</si>
  <si>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</si>
  <si>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</si>
  <si>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</si>
  <si>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</si>
  <si>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</si>
  <si>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</si>
  <si>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</si>
  <si>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</si>
  <si>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</si>
  <si>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</si>
  <si>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</si>
  <si>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</si>
  <si>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</si>
  <si>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</si>
  <si>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</si>
  <si>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</si>
  <si>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</si>
  <si>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</si>
  <si>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</si>
  <si>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</si>
  <si>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</si>
  <si>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</si>
  <si>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</si>
  <si>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</si>
  <si>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</si>
  <si>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</si>
  <si>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</si>
  <si>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</si>
  <si>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</si>
  <si>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</si>
  <si>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</si>
  <si>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</si>
  <si>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</si>
  <si>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</si>
  <si>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青森県大鰐町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</si>
  <si>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</si>
  <si>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</si>
  <si>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</si>
  <si>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</si>
  <si>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</si>
  <si>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</si>
  <si>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</si>
  <si>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</si>
  <si>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</si>
  <si>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</si>
  <si>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</si>
  <si>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</si>
  <si>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</si>
  <si>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</si>
  <si>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</si>
  <si>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</si>
  <si>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</si>
  <si>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</si>
  <si>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</si>
  <si>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</si>
  <si>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</si>
  <si>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</si>
  <si>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</si>
  <si>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</si>
  <si>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</si>
  <si>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</si>
  <si>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</si>
  <si>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</si>
  <si>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</si>
  <si>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</si>
  <si>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</si>
  <si>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</si>
  <si>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</si>
  <si>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</si>
  <si>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</si>
  <si>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</si>
  <si>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</si>
  <si>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</si>
  <si>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</si>
  <si>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</si>
  <si>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</si>
  <si>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</si>
  <si>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</si>
  <si>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</si>
  <si>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</si>
  <si>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</si>
  <si>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</si>
  <si>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</si>
  <si>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</si>
  <si>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</si>
  <si>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</si>
  <si>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</si>
  <si>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</si>
  <si>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</si>
  <si>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</si>
  <si>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</si>
  <si>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</si>
  <si>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</si>
  <si>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</si>
  <si>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</si>
  <si>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</si>
  <si>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</si>
  <si>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</si>
  <si>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</si>
  <si>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</si>
  <si>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</si>
  <si>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</si>
  <si>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</si>
  <si>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</si>
  <si>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</si>
  <si>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</si>
  <si>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</si>
  <si>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</si>
  <si>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</si>
  <si>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</si>
  <si>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</si>
  <si>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</si>
  <si>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</si>
  <si>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</si>
  <si>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</si>
  <si>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</si>
  <si>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</si>
  <si>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</si>
  <si>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</si>
  <si>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</si>
  <si>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</si>
  <si>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</si>
  <si>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</si>
  <si>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</si>
  <si>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</si>
  <si>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</si>
  <si>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</si>
  <si>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</si>
  <si>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</si>
  <si>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</si>
  <si>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</si>
  <si>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</si>
  <si>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</si>
  <si>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</si>
  <si>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</si>
  <si>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</si>
  <si>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</si>
  <si>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</si>
  <si>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</si>
  <si>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</si>
  <si>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</si>
  <si>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</si>
  <si>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</si>
  <si>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</si>
  <si>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</si>
  <si>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</si>
  <si>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</si>
  <si>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</si>
  <si>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</si>
  <si>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</si>
  <si>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</si>
  <si>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</si>
  <si>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</si>
  <si>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</si>
  <si>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</si>
  <si>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</si>
  <si>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</si>
  <si>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</si>
  <si>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</si>
  <si>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</si>
  <si>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</si>
  <si>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</si>
  <si>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</si>
  <si>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</si>
  <si>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</si>
  <si>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</si>
  <si>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</si>
  <si>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</si>
  <si>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</si>
  <si>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</si>
  <si>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</si>
  <si>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</si>
  <si>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</si>
  <si>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</si>
  <si>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</si>
  <si>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</si>
  <si>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</si>
  <si>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</si>
  <si>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</si>
  <si>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</si>
  <si>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</si>
  <si>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</si>
  <si>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</si>
  <si>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</si>
  <si>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</si>
  <si>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青森県大鰐町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</si>
  <si>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</si>
  <si>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</si>
  <si>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</si>
  <si>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</si>
  <si>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</si>
  <si>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</si>
  <si>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</si>
  <si>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</si>
  <si>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</si>
  <si>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</si>
  <si>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</si>
  <si>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</si>
  <si>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</si>
  <si>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</si>
  <si>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</si>
  <si>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</si>
  <si>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</si>
  <si>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</si>
  <si>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</si>
  <si>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</si>
  <si>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</si>
  <si>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</si>
  <si>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</si>
  <si>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</si>
  <si>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</si>
  <si>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</si>
  <si>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</si>
  <si>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</si>
  <si>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</si>
  <si>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</si>
  <si>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</si>
  <si>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</si>
  <si>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</si>
  <si>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</si>
  <si>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</si>
  <si>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</si>
  <si>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</si>
  <si>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</si>
  <si>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</si>
  <si>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簡易水道事業会計</t>
    <phoneticPr fontId="5"/>
  </si>
  <si>
    <t>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</si>
  <si>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</si>
  <si>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</si>
  <si>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</si>
  <si>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</si>
  <si>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</si>
  <si>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</si>
  <si>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</si>
  <si>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</si>
  <si>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</si>
  <si>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</si>
  <si>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</si>
  <si>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</si>
  <si>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</si>
  <si>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</si>
  <si>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</si>
  <si>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</si>
  <si>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</si>
  <si>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</si>
  <si>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</si>
  <si>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</si>
  <si>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</si>
  <si>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</si>
  <si>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</si>
  <si>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</si>
  <si>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</si>
  <si>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</si>
  <si>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</si>
  <si>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</si>
  <si>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</si>
  <si>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</si>
  <si>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</si>
  <si>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</si>
  <si>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</si>
  <si>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</si>
  <si>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</si>
  <si>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</si>
  <si>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</si>
  <si>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</si>
  <si>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</si>
  <si>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</si>
  <si>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</si>
  <si>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</si>
  <si>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</si>
  <si>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</si>
  <si>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</si>
  <si>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</si>
  <si>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</si>
  <si>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</si>
  <si>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</si>
  <si>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</si>
  <si>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</si>
  <si>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</si>
  <si>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</si>
  <si>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</si>
  <si>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</si>
  <si>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</si>
  <si>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</si>
  <si>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</si>
  <si>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</si>
  <si>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</si>
  <si>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</si>
  <si>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</si>
  <si>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</si>
  <si>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</si>
  <si>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</si>
  <si>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</si>
  <si>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</si>
  <si>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</si>
  <si>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</si>
  <si>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</si>
  <si>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</si>
  <si>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</si>
  <si>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</si>
  <si>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</si>
  <si>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</si>
  <si>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</si>
  <si>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</si>
  <si>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</si>
  <si>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</si>
  <si>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</si>
  <si>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</si>
  <si>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</si>
  <si>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</si>
  <si>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</si>
  <si>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</si>
  <si>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</si>
  <si>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</si>
  <si>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</si>
  <si>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</si>
  <si>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</si>
  <si>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</si>
  <si>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</si>
  <si>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</si>
  <si>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</si>
  <si>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</si>
  <si>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</si>
  <si>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</si>
  <si>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</si>
  <si>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</si>
  <si>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</si>
  <si>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</si>
  <si>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</si>
  <si>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</si>
  <si>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</si>
  <si>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</si>
  <si>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</si>
  <si>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</si>
  <si>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</si>
  <si>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</si>
  <si>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</si>
  <si>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</si>
  <si>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</si>
  <si>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</si>
  <si>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</si>
  <si>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</si>
  <si>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</si>
  <si>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</si>
  <si>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</si>
  <si>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</si>
  <si>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</si>
  <si>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</si>
  <si>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</si>
  <si>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</si>
  <si>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</si>
  <si>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</si>
  <si>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</si>
  <si>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</si>
  <si>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</si>
  <si>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</si>
  <si>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</si>
  <si>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</si>
  <si>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</si>
  <si>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</si>
  <si>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</si>
  <si>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</si>
  <si>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</si>
  <si>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0.82</t>
  </si>
  <si>
    <t>▲ 3.33</t>
  </si>
  <si>
    <t>一般会計</t>
  </si>
  <si>
    <t>介護保険特別会計</t>
  </si>
  <si>
    <t>下水道事業会計</t>
  </si>
  <si>
    <t>後期高齢者医療特別会計</t>
  </si>
  <si>
    <t>簡易水道事業会計</t>
  </si>
  <si>
    <t>温泉事業特別会計</t>
  </si>
  <si>
    <t>国民健康保険特別会計</t>
  </si>
  <si>
    <t>診療所事業特別会計</t>
  </si>
  <si>
    <t>その他会計（赤字）</t>
  </si>
  <si>
    <t>その他会計（黒字）</t>
  </si>
  <si>
    <t>R02</t>
    <phoneticPr fontId="5"/>
  </si>
  <si>
    <t>R03</t>
    <phoneticPr fontId="5"/>
  </si>
  <si>
    <t>R04</t>
    <phoneticPr fontId="5"/>
  </si>
  <si>
    <t>R05</t>
    <phoneticPr fontId="5"/>
  </si>
  <si>
    <t>R06</t>
    <phoneticPr fontId="5"/>
  </si>
  <si>
    <t>-</t>
    <phoneticPr fontId="2"/>
  </si>
  <si>
    <t>久吉ダム水道企業団水道事業会計</t>
    <rPh sb="0" eb="2">
      <t>ヒサヨシ</t>
    </rPh>
    <rPh sb="4" eb="6">
      <t>スイドウ</t>
    </rPh>
    <rPh sb="6" eb="8">
      <t>キギョウ</t>
    </rPh>
    <rPh sb="8" eb="9">
      <t>ダン</t>
    </rPh>
    <rPh sb="9" eb="11">
      <t>スイドウ</t>
    </rPh>
    <rPh sb="11" eb="13">
      <t>ジギョウ</t>
    </rPh>
    <rPh sb="13" eb="15">
      <t>カイケイ</t>
    </rPh>
    <phoneticPr fontId="24"/>
  </si>
  <si>
    <t>青森県市町村総合事務組合一般会計</t>
    <rPh sb="0" eb="3">
      <t>アオモリケン</t>
    </rPh>
    <rPh sb="3" eb="6">
      <t>シチョウソン</t>
    </rPh>
    <rPh sb="6" eb="8">
      <t>ソウゴウ</t>
    </rPh>
    <rPh sb="8" eb="10">
      <t>ジム</t>
    </rPh>
    <rPh sb="10" eb="12">
      <t>クミアイ</t>
    </rPh>
    <phoneticPr fontId="24"/>
  </si>
  <si>
    <t>青森県市町村職員退職手当組合一般会計</t>
    <rPh sb="0" eb="3">
      <t>アオモリケン</t>
    </rPh>
    <rPh sb="3" eb="6">
      <t>シチョウソン</t>
    </rPh>
    <rPh sb="6" eb="8">
      <t>ショクイン</t>
    </rPh>
    <rPh sb="8" eb="10">
      <t>タイショク</t>
    </rPh>
    <rPh sb="10" eb="12">
      <t>テアテ</t>
    </rPh>
    <rPh sb="12" eb="14">
      <t>クミアイ</t>
    </rPh>
    <phoneticPr fontId="24"/>
  </si>
  <si>
    <t>弘前地区環境整備事務組合一般会計</t>
    <rPh sb="0" eb="2">
      <t>ヒロサキ</t>
    </rPh>
    <rPh sb="2" eb="4">
      <t>チク</t>
    </rPh>
    <rPh sb="4" eb="6">
      <t>カンキョウ</t>
    </rPh>
    <rPh sb="6" eb="8">
      <t>セイビ</t>
    </rPh>
    <rPh sb="8" eb="10">
      <t>ジム</t>
    </rPh>
    <rPh sb="10" eb="12">
      <t>クミアイ</t>
    </rPh>
    <phoneticPr fontId="24"/>
  </si>
  <si>
    <t>弘前地区消防事務組合一般会計</t>
    <rPh sb="0" eb="2">
      <t>ヒロサキ</t>
    </rPh>
    <rPh sb="2" eb="4">
      <t>チク</t>
    </rPh>
    <rPh sb="4" eb="6">
      <t>ショウボウ</t>
    </rPh>
    <rPh sb="6" eb="8">
      <t>ジム</t>
    </rPh>
    <rPh sb="8" eb="10">
      <t>クミアイ</t>
    </rPh>
    <phoneticPr fontId="24"/>
  </si>
  <si>
    <t>青森県交通災害共済組合交通災害共済事業会計</t>
    <rPh sb="0" eb="3">
      <t>アオモリケン</t>
    </rPh>
    <rPh sb="3" eb="5">
      <t>コウツウ</t>
    </rPh>
    <rPh sb="5" eb="7">
      <t>サイガイ</t>
    </rPh>
    <rPh sb="7" eb="9">
      <t>キョウサイ</t>
    </rPh>
    <rPh sb="9" eb="11">
      <t>クミアイ</t>
    </rPh>
    <rPh sb="11" eb="13">
      <t>コウツウ</t>
    </rPh>
    <rPh sb="13" eb="15">
      <t>サイガイ</t>
    </rPh>
    <rPh sb="15" eb="17">
      <t>キョウサイ</t>
    </rPh>
    <rPh sb="17" eb="19">
      <t>ジギョウ</t>
    </rPh>
    <rPh sb="19" eb="21">
      <t>カイケイ</t>
    </rPh>
    <phoneticPr fontId="24"/>
  </si>
  <si>
    <t>津軽広域連合一般会計</t>
    <rPh sb="0" eb="2">
      <t>ツガル</t>
    </rPh>
    <rPh sb="2" eb="4">
      <t>コウイキ</t>
    </rPh>
    <rPh sb="4" eb="6">
      <t>レンゴウ</t>
    </rPh>
    <phoneticPr fontId="24"/>
  </si>
  <si>
    <t>青森県後期高齢者医療広域連合一般会計</t>
    <rPh sb="0" eb="1">
      <t>アオ</t>
    </rPh>
    <rPh sb="1" eb="2">
      <t>モリ</t>
    </rPh>
    <rPh sb="2" eb="3">
      <t>ケン</t>
    </rPh>
    <rPh sb="3" eb="5">
      <t>コウキ</t>
    </rPh>
    <rPh sb="5" eb="8">
      <t>コウレイシャ</t>
    </rPh>
    <rPh sb="8" eb="10">
      <t>イリョウ</t>
    </rPh>
    <rPh sb="10" eb="12">
      <t>コウイキ</t>
    </rPh>
    <rPh sb="12" eb="14">
      <t>レンゴウ</t>
    </rPh>
    <rPh sb="14" eb="16">
      <t>イッパン</t>
    </rPh>
    <rPh sb="16" eb="18">
      <t>カイケイ</t>
    </rPh>
    <phoneticPr fontId="24"/>
  </si>
  <si>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4"/>
  </si>
  <si>
    <t>○</t>
    <phoneticPr fontId="2"/>
  </si>
  <si>
    <t>大鰐町土地開発公社</t>
    <rPh sb="0" eb="3">
      <t>オオワニマチ</t>
    </rPh>
    <rPh sb="3" eb="9">
      <t>トチカイハツコウシャ</t>
    </rPh>
    <phoneticPr fontId="38"/>
  </si>
  <si>
    <t>公共施設等整備基金</t>
    <phoneticPr fontId="5"/>
  </si>
  <si>
    <t>過疎地域自立促進特別事業基金</t>
    <phoneticPr fontId="5"/>
  </si>
  <si>
    <t>ふるさとづくり基金</t>
    <phoneticPr fontId="2"/>
  </si>
  <si>
    <t>スポーツ振興基金</t>
    <phoneticPr fontId="5"/>
  </si>
  <si>
    <t>ふるさと基金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</si>
</sst>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287F-4C5B-AAD0-8DBBF5D82C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56012</c:v>
                </c:pt>
                <c:pt idx="1">
                  <c:v>102715</c:v>
                </c:pt>
                <c:pt idx="2">
                  <c:v>120560</c:v>
                </c:pt>
                <c:pt idx="3">
                  <c:v>126070</c:v>
                </c:pt>
                <c:pt idx="4">
                  <c:v>130490</c:v>
                </c:pt>
              </c:numCache>
            </c:numRef>
          </c:val>
          <c:smooth val="0"/>
          <c:extLst>
            <c:ext xmlns:c16="http://schemas.microsoft.com/office/drawing/2014/chart" uri="{C3380CC4-5D6E-409C-BE32-E72D297353CC}">
              <c16:uniqueId val="{00000001-287F-4C5B-AAD0-8DBBF5D82C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6.94</c:v>
                </c:pt>
                <c:pt idx="1">
                  <c:v>8.7100000000000009</c:v>
                </c:pt>
                <c:pt idx="2">
                  <c:v>5.72</c:v>
                </c:pt>
                <c:pt idx="3">
                  <c:v>8.91</c:v>
                </c:pt>
                <c:pt idx="4">
                  <c:v>5.46</c:v>
                </c:pt>
              </c:numCache>
            </c:numRef>
          </c:val>
          <c:extLst>
            <c:ext xmlns:c16="http://schemas.microsoft.com/office/drawing/2014/chart" uri="{C3380CC4-5D6E-409C-BE32-E72D297353CC}">
              <c16:uniqueId val="{00000000-E72C-4955-9B86-5434615999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27.73</c:v>
                </c:pt>
                <c:pt idx="1">
                  <c:v>26.06</c:v>
                </c:pt>
                <c:pt idx="2">
                  <c:v>26.87</c:v>
                </c:pt>
                <c:pt idx="3">
                  <c:v>26.69</c:v>
                </c:pt>
                <c:pt idx="4">
                  <c:v>34.619999999999997</c:v>
                </c:pt>
              </c:numCache>
            </c:numRef>
          </c:val>
          <c:extLst>
            <c:ext xmlns:c16="http://schemas.microsoft.com/office/drawing/2014/chart" uri="{C3380CC4-5D6E-409C-BE32-E72D297353CC}">
              <c16:uniqueId val="{00000001-E72C-4955-9B86-5434615999B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-0.82</c:v>
                </c:pt>
                <c:pt idx="1">
                  <c:v>2.19</c:v>
                </c:pt>
                <c:pt idx="2">
                  <c:v>18.75</c:v>
                </c:pt>
                <c:pt idx="3">
                  <c:v>3.23</c:v>
                </c:pt>
                <c:pt idx="4">
                  <c:v>-3.33</c:v>
                </c:pt>
              </c:numCache>
            </c:numRef>
          </c:val>
          <c:smooth val="0"/>
          <c:extLst>
            <c:ext xmlns:c16="http://schemas.microsoft.com/office/drawing/2014/chart" uri="{C3380CC4-5D6E-409C-BE32-E72D297353CC}">
              <c16:uniqueId val="{00000002-E72C-4955-9B86-5434615999B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1.33</c:v>
                </c:pt>
                <c:pt idx="4">
                  <c:v>#N/A</c:v>
                </c:pt>
                <c:pt idx="5">
                  <c:v>1.73</c:v>
                </c:pt>
                <c:pt idx="6">
                  <c:v>#N/A</c:v>
                </c:pt>
                <c:pt idx="7">
                  <c:v>1.1399999999999999</c:v>
                </c:pt>
                <c:pt idx="8">
                  <c:v>0</c:v>
                </c:pt>
                <c:pt idx="9">
                  <c:v>0</c:v>
                </c:pt>
              </c:numCache>
            </c:numRef>
          </c:val>
          <c:extLst>
            <c:ext xmlns:c16="http://schemas.microsoft.com/office/drawing/2014/chart" uri="{C3380CC4-5D6E-409C-BE32-E72D297353CC}">
              <c16:uniqueId val="{00000000-35AD-4D9C-8A05-3EAD00C838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5AD-4D9C-8A05-3EAD00C838B3}"/>
            </c:ext>
          </c:extLst>
        </c:ser>
        <c:ser>
          <c:idx val="2"/>
          <c:order val="2"/>
          <c:tx>
            <c:strRef>
              <c:f>データシート!$A$29</c:f>
              <c:strCache>
                <c:ptCount val="1"/>
                <c:pt idx="0">
                  <c:v>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0.01</c:v>
                </c:pt>
              </c:numCache>
            </c:numRef>
          </c:val>
          <c:extLst>
            <c:ext xmlns:c16="http://schemas.microsoft.com/office/drawing/2014/chart" uri="{C3380CC4-5D6E-409C-BE32-E72D297353CC}">
              <c16:uniqueId val="{00000002-35AD-4D9C-8A05-3EAD00C838B3}"/>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1.28</c:v>
                </c:pt>
                <c:pt idx="4">
                  <c:v>#N/A</c:v>
                </c:pt>
                <c:pt idx="5">
                  <c:v>1.04</c:v>
                </c:pt>
                <c:pt idx="6">
                  <c:v>#N/A</c:v>
                </c:pt>
                <c:pt idx="7">
                  <c:v>0.56000000000000005</c:v>
                </c:pt>
                <c:pt idx="8">
                  <c:v>#N/A</c:v>
                </c:pt>
                <c:pt idx="9">
                  <c:v>0.01</c:v>
                </c:pt>
              </c:numCache>
            </c:numRef>
          </c:val>
          <c:extLst>
            <c:ext xmlns:c16="http://schemas.microsoft.com/office/drawing/2014/chart" uri="{C3380CC4-5D6E-409C-BE32-E72D297353CC}">
              <c16:uniqueId val="{00000003-35AD-4D9C-8A05-3EAD00C838B3}"/>
            </c:ext>
          </c:extLst>
        </c:ser>
        <c:ser>
          <c:idx val="4"/>
          <c:order val="4"/>
          <c:tx>
            <c:strRef>
              <c:f>データシート!$A$31</c:f>
              <c:strCache>
                <c:ptCount val="1"/>
                <c:pt idx="0">
                  <c:v>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0.02</c:v>
                </c:pt>
                <c:pt idx="4">
                  <c:v>#N/A</c:v>
                </c:pt>
                <c:pt idx="5">
                  <c:v>0.04</c:v>
                </c:pt>
                <c:pt idx="6">
                  <c:v>#N/A</c:v>
                </c:pt>
                <c:pt idx="7">
                  <c:v>7.0000000000000007E-2</c:v>
                </c:pt>
                <c:pt idx="8">
                  <c:v>#N/A</c:v>
                </c:pt>
                <c:pt idx="9">
                  <c:v>0.03</c:v>
                </c:pt>
              </c:numCache>
            </c:numRef>
          </c:val>
          <c:extLst>
            <c:ext xmlns:c16="http://schemas.microsoft.com/office/drawing/2014/chart" uri="{C3380CC4-5D6E-409C-BE32-E72D297353CC}">
              <c16:uniqueId val="{00000004-35AD-4D9C-8A05-3EAD00C838B3}"/>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7.0000000000000007E-2</c:v>
                </c:pt>
              </c:numCache>
            </c:numRef>
          </c:val>
          <c:extLst>
            <c:ext xmlns:c16="http://schemas.microsoft.com/office/drawing/2014/chart" uri="{C3380CC4-5D6E-409C-BE32-E72D297353CC}">
              <c16:uniqueId val="{00000005-35AD-4D9C-8A05-3EAD00C838B3}"/>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0.05</c:v>
                </c:pt>
                <c:pt idx="2">
                  <c:v>#N/A</c:v>
                </c:pt>
                <c:pt idx="3">
                  <c:v>0.08</c:v>
                </c:pt>
                <c:pt idx="4">
                  <c:v>#N/A</c:v>
                </c:pt>
                <c:pt idx="5">
                  <c:v>0.09</c:v>
                </c:pt>
                <c:pt idx="6">
                  <c:v>#N/A</c:v>
                </c:pt>
                <c:pt idx="7">
                  <c:v>0.08</c:v>
                </c:pt>
                <c:pt idx="8">
                  <c:v>#N/A</c:v>
                </c:pt>
                <c:pt idx="9">
                  <c:v>0.12</c:v>
                </c:pt>
              </c:numCache>
            </c:numRef>
          </c:val>
          <c:extLst>
            <c:ext xmlns:c16="http://schemas.microsoft.com/office/drawing/2014/chart" uri="{C3380CC4-5D6E-409C-BE32-E72D297353CC}">
              <c16:uniqueId val="{00000006-35AD-4D9C-8A05-3EAD00C838B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0.36</c:v>
                </c:pt>
              </c:numCache>
            </c:numRef>
          </c:val>
          <c:extLst>
            <c:ext xmlns:c16="http://schemas.microsoft.com/office/drawing/2014/chart" uri="{C3380CC4-5D6E-409C-BE32-E72D297353CC}">
              <c16:uniqueId val="{00000007-35AD-4D9C-8A05-3EAD00C838B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0.18</c:v>
                </c:pt>
                <c:pt idx="2">
                  <c:v>#N/A</c:v>
                </c:pt>
                <c:pt idx="3">
                  <c:v>0.71</c:v>
                </c:pt>
                <c:pt idx="4">
                  <c:v>#N/A</c:v>
                </c:pt>
                <c:pt idx="5">
                  <c:v>1.43</c:v>
                </c:pt>
                <c:pt idx="6">
                  <c:v>#N/A</c:v>
                </c:pt>
                <c:pt idx="7">
                  <c:v>1.68</c:v>
                </c:pt>
                <c:pt idx="8">
                  <c:v>#N/A</c:v>
                </c:pt>
                <c:pt idx="9">
                  <c:v>1.55</c:v>
                </c:pt>
              </c:numCache>
            </c:numRef>
          </c:val>
          <c:extLst>
            <c:ext xmlns:c16="http://schemas.microsoft.com/office/drawing/2014/chart" uri="{C3380CC4-5D6E-409C-BE32-E72D297353CC}">
              <c16:uniqueId val="{00000008-35AD-4D9C-8A05-3EAD00C838B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6.93</c:v>
                </c:pt>
                <c:pt idx="2">
                  <c:v>#N/A</c:v>
                </c:pt>
                <c:pt idx="3">
                  <c:v>8.6999999999999993</c:v>
                </c:pt>
                <c:pt idx="4">
                  <c:v>#N/A</c:v>
                </c:pt>
                <c:pt idx="5">
                  <c:v>5.71</c:v>
                </c:pt>
                <c:pt idx="6">
                  <c:v>#N/A</c:v>
                </c:pt>
                <c:pt idx="7">
                  <c:v>8.9</c:v>
                </c:pt>
                <c:pt idx="8">
                  <c:v>#N/A</c:v>
                </c:pt>
                <c:pt idx="9">
                  <c:v>5.44</c:v>
                </c:pt>
              </c:numCache>
            </c:numRef>
          </c:val>
          <c:extLst>
            <c:ext xmlns:c16="http://schemas.microsoft.com/office/drawing/2014/chart" uri="{C3380CC4-5D6E-409C-BE32-E72D297353CC}">
              <c16:uniqueId val="{00000009-35AD-4D9C-8A05-3EAD00C838B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431</c:v>
                </c:pt>
                <c:pt idx="5">
                  <c:v>416</c:v>
                </c:pt>
                <c:pt idx="8">
                  <c:v>426</c:v>
                </c:pt>
                <c:pt idx="11">
                  <c:v>453</c:v>
                </c:pt>
                <c:pt idx="14">
                  <c:v>478</c:v>
                </c:pt>
              </c:numCache>
            </c:numRef>
          </c:val>
          <c:extLst>
            <c:ext xmlns:c16="http://schemas.microsoft.com/office/drawing/2014/chart" uri="{C3380CC4-5D6E-409C-BE32-E72D297353CC}">
              <c16:uniqueId val="{00000000-5B71-4FEA-A3A4-363734E062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71-4FEA-A3A4-363734E062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B71-4FEA-A3A4-363734E062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98</c:v>
                </c:pt>
                <c:pt idx="3">
                  <c:v>91</c:v>
                </c:pt>
                <c:pt idx="6">
                  <c:v>75</c:v>
                </c:pt>
                <c:pt idx="9">
                  <c:v>80</c:v>
                </c:pt>
                <c:pt idx="12">
                  <c:v>71</c:v>
                </c:pt>
              </c:numCache>
            </c:numRef>
          </c:val>
          <c:extLst>
            <c:ext xmlns:c16="http://schemas.microsoft.com/office/drawing/2014/chart" uri="{C3380CC4-5D6E-409C-BE32-E72D297353CC}">
              <c16:uniqueId val="{00000003-5B71-4FEA-A3A4-363734E062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196</c:v>
                </c:pt>
                <c:pt idx="3">
                  <c:v>180</c:v>
                </c:pt>
                <c:pt idx="6">
                  <c:v>187</c:v>
                </c:pt>
                <c:pt idx="9">
                  <c:v>184</c:v>
                </c:pt>
                <c:pt idx="12">
                  <c:v>188</c:v>
                </c:pt>
              </c:numCache>
            </c:numRef>
          </c:val>
          <c:extLst>
            <c:ext xmlns:c16="http://schemas.microsoft.com/office/drawing/2014/chart" uri="{C3380CC4-5D6E-409C-BE32-E72D297353CC}">
              <c16:uniqueId val="{00000004-5B71-4FEA-A3A4-363734E062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71-4FEA-A3A4-363734E062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71-4FEA-A3A4-363734E062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583</c:v>
                </c:pt>
                <c:pt idx="3">
                  <c:v>573</c:v>
                </c:pt>
                <c:pt idx="6">
                  <c:v>614</c:v>
                </c:pt>
                <c:pt idx="9">
                  <c:v>600</c:v>
                </c:pt>
                <c:pt idx="12">
                  <c:v>599</c:v>
                </c:pt>
              </c:numCache>
            </c:numRef>
          </c:val>
          <c:extLst>
            <c:ext xmlns:c16="http://schemas.microsoft.com/office/drawing/2014/chart" uri="{C3380CC4-5D6E-409C-BE32-E72D297353CC}">
              <c16:uniqueId val="{00000007-5B71-4FEA-A3A4-363734E062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446</c:v>
                </c:pt>
                <c:pt idx="2">
                  <c:v>#N/A</c:v>
                </c:pt>
                <c:pt idx="3">
                  <c:v>#N/A</c:v>
                </c:pt>
                <c:pt idx="4">
                  <c:v>428</c:v>
                </c:pt>
                <c:pt idx="5">
                  <c:v>#N/A</c:v>
                </c:pt>
                <c:pt idx="6">
                  <c:v>#N/A</c:v>
                </c:pt>
                <c:pt idx="7">
                  <c:v>450</c:v>
                </c:pt>
                <c:pt idx="8">
                  <c:v>#N/A</c:v>
                </c:pt>
                <c:pt idx="9">
                  <c:v>#N/A</c:v>
                </c:pt>
                <c:pt idx="10">
                  <c:v>411</c:v>
                </c:pt>
                <c:pt idx="11">
                  <c:v>#N/A</c:v>
                </c:pt>
                <c:pt idx="12">
                  <c:v>#N/A</c:v>
                </c:pt>
                <c:pt idx="13">
                  <c:v>380</c:v>
                </c:pt>
                <c:pt idx="14">
                  <c:v>#N/A</c:v>
                </c:pt>
              </c:numCache>
            </c:numRef>
          </c:val>
          <c:smooth val="0"/>
          <c:extLst>
            <c:ext xmlns:c16="http://schemas.microsoft.com/office/drawing/2014/chart" uri="{C3380CC4-5D6E-409C-BE32-E72D297353CC}">
              <c16:uniqueId val="{00000008-5B71-4FEA-A3A4-363734E062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5140</c:v>
                </c:pt>
                <c:pt idx="5">
                  <c:v>4895</c:v>
                </c:pt>
                <c:pt idx="8">
                  <c:v>5603</c:v>
                </c:pt>
                <c:pt idx="11">
                  <c:v>5389</c:v>
                </c:pt>
                <c:pt idx="14">
                  <c:v>5721</c:v>
                </c:pt>
              </c:numCache>
            </c:numRef>
          </c:val>
          <c:extLst>
            <c:ext xmlns:c16="http://schemas.microsoft.com/office/drawing/2014/chart" uri="{C3380CC4-5D6E-409C-BE32-E72D297353CC}">
              <c16:uniqueId val="{00000000-B00F-4AC9-B49C-7CFE24D1E8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179</c:v>
                </c:pt>
                <c:pt idx="5">
                  <c:v>66</c:v>
                </c:pt>
                <c:pt idx="8">
                  <c:v>55</c:v>
                </c:pt>
                <c:pt idx="11">
                  <c:v>2</c:v>
                </c:pt>
                <c:pt idx="14">
                  <c:v>2</c:v>
                </c:pt>
              </c:numCache>
            </c:numRef>
          </c:val>
          <c:extLst>
            <c:ext xmlns:c16="http://schemas.microsoft.com/office/drawing/2014/chart" uri="{C3380CC4-5D6E-409C-BE32-E72D297353CC}">
              <c16:uniqueId val="{00000001-B00F-4AC9-B49C-7CFE24D1E8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2093</c:v>
                </c:pt>
                <c:pt idx="5">
                  <c:v>2685</c:v>
                </c:pt>
                <c:pt idx="8">
                  <c:v>2333</c:v>
                </c:pt>
                <c:pt idx="11">
                  <c:v>2558</c:v>
                </c:pt>
                <c:pt idx="14">
                  <c:v>2960</c:v>
                </c:pt>
              </c:numCache>
            </c:numRef>
          </c:val>
          <c:extLst>
            <c:ext xmlns:c16="http://schemas.microsoft.com/office/drawing/2014/chart" uri="{C3380CC4-5D6E-409C-BE32-E72D297353CC}">
              <c16:uniqueId val="{00000002-B00F-4AC9-B49C-7CFE24D1E8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0F-4AC9-B49C-7CFE24D1E8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0F-4AC9-B49C-7CFE24D1E8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0F-4AC9-B49C-7CFE24D1E8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401</c:v>
                </c:pt>
                <c:pt idx="3">
                  <c:v>379</c:v>
                </c:pt>
                <c:pt idx="6">
                  <c:v>362</c:v>
                </c:pt>
                <c:pt idx="9">
                  <c:v>678</c:v>
                </c:pt>
                <c:pt idx="12">
                  <c:v>690</c:v>
                </c:pt>
              </c:numCache>
            </c:numRef>
          </c:val>
          <c:extLst>
            <c:ext xmlns:c16="http://schemas.microsoft.com/office/drawing/2014/chart" uri="{C3380CC4-5D6E-409C-BE32-E72D297353CC}">
              <c16:uniqueId val="{00000006-B00F-4AC9-B49C-7CFE24D1E8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786</c:v>
                </c:pt>
                <c:pt idx="3">
                  <c:v>723</c:v>
                </c:pt>
                <c:pt idx="6">
                  <c:v>650</c:v>
                </c:pt>
                <c:pt idx="9">
                  <c:v>582</c:v>
                </c:pt>
                <c:pt idx="12">
                  <c:v>612</c:v>
                </c:pt>
              </c:numCache>
            </c:numRef>
          </c:val>
          <c:extLst>
            <c:ext xmlns:c16="http://schemas.microsoft.com/office/drawing/2014/chart" uri="{C3380CC4-5D6E-409C-BE32-E72D297353CC}">
              <c16:uniqueId val="{00000007-B00F-4AC9-B49C-7CFE24D1E8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2449</c:v>
                </c:pt>
                <c:pt idx="3">
                  <c:v>2332</c:v>
                </c:pt>
                <c:pt idx="6">
                  <c:v>2224</c:v>
                </c:pt>
                <c:pt idx="9">
                  <c:v>2107</c:v>
                </c:pt>
                <c:pt idx="12">
                  <c:v>1866</c:v>
                </c:pt>
              </c:numCache>
            </c:numRef>
          </c:val>
          <c:extLst>
            <c:ext xmlns:c16="http://schemas.microsoft.com/office/drawing/2014/chart" uri="{C3380CC4-5D6E-409C-BE32-E72D297353CC}">
              <c16:uniqueId val="{00000008-B00F-4AC9-B49C-7CFE24D1E8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00F-4AC9-B49C-7CFE24D1E8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7596</c:v>
                </c:pt>
                <c:pt idx="3">
                  <c:v>7850</c:v>
                </c:pt>
                <c:pt idx="6">
                  <c:v>7306</c:v>
                </c:pt>
                <c:pt idx="9">
                  <c:v>7392</c:v>
                </c:pt>
                <c:pt idx="12">
                  <c:v>7592</c:v>
                </c:pt>
              </c:numCache>
            </c:numRef>
          </c:val>
          <c:extLst>
            <c:ext xmlns:c16="http://schemas.microsoft.com/office/drawing/2014/chart" uri="{C3380CC4-5D6E-409C-BE32-E72D297353CC}">
              <c16:uniqueId val="{0000000A-B00F-4AC9-B49C-7CFE24D1E8E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3820</c:v>
                </c:pt>
                <c:pt idx="2">
                  <c:v>#N/A</c:v>
                </c:pt>
                <c:pt idx="3">
                  <c:v>#N/A</c:v>
                </c:pt>
                <c:pt idx="4">
                  <c:v>3639</c:v>
                </c:pt>
                <c:pt idx="5">
                  <c:v>#N/A</c:v>
                </c:pt>
                <c:pt idx="6">
                  <c:v>#N/A</c:v>
                </c:pt>
                <c:pt idx="7">
                  <c:v>2552</c:v>
                </c:pt>
                <c:pt idx="8">
                  <c:v>#N/A</c:v>
                </c:pt>
                <c:pt idx="9">
                  <c:v>#N/A</c:v>
                </c:pt>
                <c:pt idx="10">
                  <c:v>2810</c:v>
                </c:pt>
                <c:pt idx="11">
                  <c:v>#N/A</c:v>
                </c:pt>
                <c:pt idx="12">
                  <c:v>#N/A</c:v>
                </c:pt>
                <c:pt idx="13">
                  <c:v>2076</c:v>
                </c:pt>
                <c:pt idx="14">
                  <c:v>#N/A</c:v>
                </c:pt>
              </c:numCache>
            </c:numRef>
          </c:val>
          <c:smooth val="0"/>
          <c:extLst>
            <c:ext xmlns:c16="http://schemas.microsoft.com/office/drawing/2014/chart" uri="{C3380CC4-5D6E-409C-BE32-E72D297353CC}">
              <c16:uniqueId val="{0000000B-B00F-4AC9-B49C-7CFE24D1E8E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1013</c:v>
                </c:pt>
                <c:pt idx="1">
                  <c:v>1013</c:v>
                </c:pt>
                <c:pt idx="2">
                  <c:v>1331</c:v>
                </c:pt>
              </c:numCache>
            </c:numRef>
          </c:val>
          <c:extLst>
            <c:ext xmlns:c16="http://schemas.microsoft.com/office/drawing/2014/chart" uri="{C3380CC4-5D6E-409C-BE32-E72D297353CC}">
              <c16:uniqueId val="{00000000-ED9F-49BF-909B-7B9A5B8857A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c:v>
                </c:pt>
                <c:pt idx="1">
                  <c:v>221</c:v>
                </c:pt>
                <c:pt idx="2">
                  <c:v>232</c:v>
                </c:pt>
              </c:numCache>
            </c:numRef>
          </c:val>
          <c:extLst>
            <c:ext xmlns:c16="http://schemas.microsoft.com/office/drawing/2014/chart" uri="{C3380CC4-5D6E-409C-BE32-E72D297353CC}">
              <c16:uniqueId val="{00000001-ED9F-49BF-909B-7B9A5B8857A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1027</c:v>
                </c:pt>
                <c:pt idx="1">
                  <c:v>986</c:v>
                </c:pt>
                <c:pt idx="2">
                  <c:v>1033</c:v>
                </c:pt>
              </c:numCache>
            </c:numRef>
          </c:val>
          <c:extLst>
            <c:ext xmlns:c16="http://schemas.microsoft.com/office/drawing/2014/chart" uri="{C3380CC4-5D6E-409C-BE32-E72D297353CC}">
              <c16:uniqueId val="{00000002-ED9F-49BF-909B-7B9A5B8857A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青森県大鰐町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年度、㈶大鰐町開発公社、大鰐地域総合開発㈱の両法人の債務に係る損失補償を履行（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7,015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百万円）したことにより、実質公債費比率は大きく上昇した。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百万円）、令和元年度（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百万円）及び令和４年度（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百万円）に実施した第三セクター等改革推進債の一部繰上償還の効果等により、令和６年度決算では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今後も更なる繰上償還等の実施により実質公債費比率の低下を図る。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青森県大鰐町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年度、㈶大鰐町開発公社、大鰐地域総合開発㈱の両法人の債務に対する損失補償に充てるため、第三セクター等改革推進債を発行（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6,617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百万円）したことにより、地方債残高が大きく増加した（設立法人等の負債額等負担見込額は大きく減少）。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第三セクター等改革推進債を、平成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百万円、令和元年度に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百万円、そして令和４年度に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百万円の一部繰上償還を実施した。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地方交付税の動向を注視しつつ、引き続き歳入確保・歳出削減を図り、基金の積増し、繰上償還等の実施により、将来負担比率を引き下げる。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青森県大鰐町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決算剰余金により財政調整基金へ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百万円積立てた。その他、過疎地域自立促進特別事業基金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百万円、ふるさとづくり基金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百万円積み立てたこと等から、基金全体では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2,597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交付税の減、人口減少による税収減、災害や大雪等臨時で発生した財政需要等への対応として、財政調整基金を維持していくとともに、基金の使途明確化を図るために、個々の特定目的基金に積み立てていくこ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特に庁舎建替事業のために基金を積み立てていく予定としている。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公共施設等整備基金：公共施設等の整備及び維持補修に要する経費</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過疎地域自立促進特別事業基金：老朽化等により活用が困難な遊休施設の解体撤去に要する経費</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ふるさとづくり基金：住民参加型の地方自治を実現し、地域間交流を図り、個性豊かな活力あるまちづくり</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公共施設等の修繕・改修工事費等の財源として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百万円を充当したこと等により、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百万円となり減となった。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過疎地域自立促進特別事業基金：老朽化等により活用が困難な遊休施設の解体撤去に充てるため、過疎債ソフト分を活用して令和２年度より基金積立てを開始。令和２年度は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百万円を、令和３年度は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百万円を、令和４年度は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百万円を、令和５年度は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百万円を、令和６年度は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ふるさとづくり基金：子ども医療給付費等の財源として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百万円を充当した。一方で、ふるさと納税を原資として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公共施設等整備基金：老朽化している公共施設等の長寿命化対策として改修費等に、また庁舎建替事業費のため充当を予定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過疎地域自立促進特別事業基金：老朽化等により活用が困難な遊休施設の解体撤去に要する経費として、毎年度過疎債ソフト分を上限に、一定額を積立て予定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ふるさとづくり基金：ふるさと納税を財源に、目的達成のため各種施策の展開に充当を予定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緊急の財政需要等への対応として、現状を維持。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地方交付税の減、人口減少による税収減、災害や大雪等臨時で発生した財政需要等への対応として、健全な財政運営を図るとともに基金残高を維持することとしている。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令和４年度に第三セクター等改革推進債の一部繰上償還（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百万円を取崩したため、令和４年度末では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百万円となっていたが、令和４年度決算剰余金により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百万円を積立てたため、令和６年度末では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公債費負担の抑制を目的とした繰上償還を実施するため、今後も決算剰余金での積立てを予定。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8,231
8,227
163.43
6,857,969
6,636,684
209,918
3,845,478
7,573,947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人口の減少とともに、全国平均を上回る高齢化率（令和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）及び低い生産年齢人口率（同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）に加え、産業構造が脆弱であることから、財政基盤が弱く、類似団体平均、全国平均及び県平均を下回っている。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投資的経費の抑制や、定員管理・給与の適正化による人件費の抑制等、歳出の徹底的な削減を継続するとともに、税の徴収強化等による歳入確保に努め、財政基盤の強化に努める。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93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72770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4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第三セクター等改革推進債に係る公債費の影響により、平成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令和５年度決算は、物価高騰等の影響を受けた人件費及び物件費の増により、比率は上がった。令和６年度では診療所事業特別会計が初めて年間を通した決算となったことにより比率は上がった。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今後も繰上償還による公債費の抑制等により、経常経費の削減に努めるとともに、税の徴収強化により、経常一般財源の確保に努める。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65786</xdr:rowOff>
    </xdr:from>
    <xdr:to>
      <xdr:col>23</xdr:col>
      <xdr:colOff>133350</xdr:colOff>
      <xdr:row>66</xdr:row>
      <xdr:rowOff>169418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10036"/>
          <a:ext cx="8382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32004</xdr:rowOff>
    </xdr:from>
    <xdr:to>
      <xdr:col>19</xdr:col>
      <xdr:colOff>133350</xdr:colOff>
      <xdr:row>65</xdr:row>
      <xdr:rowOff>65786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7625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80518</xdr:rowOff>
    </xdr:from>
    <xdr:to>
      <xdr:col>15</xdr:col>
      <xdr:colOff>82550</xdr:colOff>
      <xdr:row>65</xdr:row>
      <xdr:rowOff>32004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81868"/>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80518</xdr:rowOff>
    </xdr:from>
    <xdr:to>
      <xdr:col>11</xdr:col>
      <xdr:colOff>31750</xdr:colOff>
      <xdr:row>65</xdr:row>
      <xdr:rowOff>114046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81868"/>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118618</xdr:rowOff>
    </xdr:from>
    <xdr:to>
      <xdr:col>23</xdr:col>
      <xdr:colOff>184150</xdr:colOff>
      <xdr:row>67</xdr:row>
      <xdr:rowOff>48768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3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14495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3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14986</xdr:rowOff>
    </xdr:from>
    <xdr:to>
      <xdr:col>19</xdr:col>
      <xdr:colOff>184150</xdr:colOff>
      <xdr:row>65</xdr:row>
      <xdr:rowOff>116586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152654</xdr:rowOff>
    </xdr:from>
    <xdr:to>
      <xdr:col>15</xdr:col>
      <xdr:colOff>133350</xdr:colOff>
      <xdr:row>65</xdr:row>
      <xdr:rowOff>82804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67581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29718</xdr:rowOff>
    </xdr:from>
    <xdr:to>
      <xdr:col>11</xdr:col>
      <xdr:colOff>82550</xdr:colOff>
      <xdr:row>63</xdr:row>
      <xdr:rowOff>131318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116095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[288,259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令和２年度より会計年度任用職員制度が開始されたため、人件費については増加傾向にある。令和６年度は給与改定等に伴い令和５年度より増となっている。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人件費、物件費等の人口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人当たりの金額は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288,259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今後も定員管理・給与の適正化等により人件費を抑制するとともに、事務事業の見直し等により物件費等の抑制に努める。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62895</xdr:rowOff>
    </xdr:from>
    <xdr:to>
      <xdr:col>23</xdr:col>
      <xdr:colOff>133350</xdr:colOff>
      <xdr:row>82</xdr:row>
      <xdr:rowOff>35168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50345"/>
          <a:ext cx="838200" cy="14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168790</xdr:rowOff>
    </xdr:from>
    <xdr:to>
      <xdr:col>19</xdr:col>
      <xdr:colOff>133350</xdr:colOff>
      <xdr:row>81</xdr:row>
      <xdr:rowOff>62895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884790"/>
          <a:ext cx="889000" cy="6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112646</xdr:rowOff>
    </xdr:from>
    <xdr:to>
      <xdr:col>15</xdr:col>
      <xdr:colOff>82550</xdr:colOff>
      <xdr:row>80</xdr:row>
      <xdr:rowOff>168790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828646"/>
          <a:ext cx="889000" cy="5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112646</xdr:rowOff>
    </xdr:from>
    <xdr:to>
      <xdr:col>11</xdr:col>
      <xdr:colOff>31750</xdr:colOff>
      <xdr:row>80</xdr:row>
      <xdr:rowOff>118560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828646"/>
          <a:ext cx="889000" cy="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155818</xdr:rowOff>
    </xdr:from>
    <xdr:to>
      <xdr:col>23</xdr:col>
      <xdr:colOff>184150</xdr:colOff>
      <xdr:row>82</xdr:row>
      <xdr:rowOff>85968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04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895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8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12095</xdr:rowOff>
    </xdr:from>
    <xdr:to>
      <xdr:col>19</xdr:col>
      <xdr:colOff>184150</xdr:colOff>
      <xdr:row>81</xdr:row>
      <xdr:rowOff>113695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123872</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68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117990</xdr:rowOff>
    </xdr:from>
    <xdr:to>
      <xdr:col>15</xdr:col>
      <xdr:colOff>133350</xdr:colOff>
      <xdr:row>81</xdr:row>
      <xdr:rowOff>48140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58317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61846</xdr:rowOff>
    </xdr:from>
    <xdr:to>
      <xdr:col>11</xdr:col>
      <xdr:colOff>82550</xdr:colOff>
      <xdr:row>80</xdr:row>
      <xdr:rowOff>163446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77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2173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54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67760</xdr:rowOff>
    </xdr:from>
    <xdr:to>
      <xdr:col>7</xdr:col>
      <xdr:colOff>31750</xdr:colOff>
      <xdr:row>80</xdr:row>
      <xdr:rowOff>169360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78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8087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55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年度から継続していた、一般職</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、、議員</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の独自削減を撤廃し、特別職</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（役職加算なし）から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へ引き下げた。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年度からは特別職に係る独自削減についても撤廃した。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それにより、ラスパイレス指数は上昇したが、類似団体との比較では低い状況となっており、全国の市区町村においては下位から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番目、県内では最下位となっている。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今後も人事委員会勧告等を踏まえつつ、給与の適正化に努める。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84666</xdr:rowOff>
    </xdr:from>
    <xdr:to>
      <xdr:col>81</xdr:col>
      <xdr:colOff>44450</xdr:colOff>
      <xdr:row>80</xdr:row>
      <xdr:rowOff>124884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380066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111478</xdr:rowOff>
    </xdr:from>
    <xdr:to>
      <xdr:col>77</xdr:col>
      <xdr:colOff>44450</xdr:colOff>
      <xdr:row>80</xdr:row>
      <xdr:rowOff>124884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38274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111478</xdr:rowOff>
    </xdr:from>
    <xdr:to>
      <xdr:col>72</xdr:col>
      <xdr:colOff>203200</xdr:colOff>
      <xdr:row>81</xdr:row>
      <xdr:rowOff>60678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38274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165100</xdr:rowOff>
    </xdr:from>
    <xdr:to>
      <xdr:col>68</xdr:col>
      <xdr:colOff>152400</xdr:colOff>
      <xdr:row>81</xdr:row>
      <xdr:rowOff>60678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38811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33866</xdr:rowOff>
    </xdr:from>
    <xdr:to>
      <xdr:col>81</xdr:col>
      <xdr:colOff>95250</xdr:colOff>
      <xdr:row>80</xdr:row>
      <xdr:rowOff>135466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126593</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3671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74084</xdr:rowOff>
    </xdr:from>
    <xdr:to>
      <xdr:col>77</xdr:col>
      <xdr:colOff>95250</xdr:colOff>
      <xdr:row>81</xdr:row>
      <xdr:rowOff>4234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3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14411</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3558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60678</xdr:rowOff>
    </xdr:from>
    <xdr:to>
      <xdr:col>73</xdr:col>
      <xdr:colOff>44450</xdr:colOff>
      <xdr:row>80</xdr:row>
      <xdr:rowOff>162278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377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1005</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354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9878</xdr:rowOff>
    </xdr:from>
    <xdr:to>
      <xdr:col>68</xdr:col>
      <xdr:colOff>203200</xdr:colOff>
      <xdr:row>81</xdr:row>
      <xdr:rowOff>111478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121655</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36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114300</xdr:rowOff>
    </xdr:from>
    <xdr:to>
      <xdr:col>64</xdr:col>
      <xdr:colOff>152400</xdr:colOff>
      <xdr:row>81</xdr:row>
      <xdr:rowOff>44450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54627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財政健全化計画に基づき、平成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年度までは原則退職者不補充としたこと等により、普通会計において、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人の減となった。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令和６年度からは診療所の職員も含まれるため増となった。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類似団体との比較は低い状況であり、今後も定員適正化計画に基づき、定員管理の適正化を図る。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123139</xdr:rowOff>
    </xdr:from>
    <xdr:to>
      <xdr:col>81</xdr:col>
      <xdr:colOff>44450</xdr:colOff>
      <xdr:row>59</xdr:row>
      <xdr:rowOff>170790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067239"/>
          <a:ext cx="838200" cy="2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99975</xdr:rowOff>
    </xdr:from>
    <xdr:to>
      <xdr:col>77</xdr:col>
      <xdr:colOff>44450</xdr:colOff>
      <xdr:row>58</xdr:row>
      <xdr:rowOff>123139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044075"/>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59919</xdr:rowOff>
    </xdr:from>
    <xdr:to>
      <xdr:col>72</xdr:col>
      <xdr:colOff>203200</xdr:colOff>
      <xdr:row>58</xdr:row>
      <xdr:rowOff>99975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004019"/>
          <a:ext cx="889000" cy="4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49302</xdr:rowOff>
    </xdr:from>
    <xdr:to>
      <xdr:col>68</xdr:col>
      <xdr:colOff>152400</xdr:colOff>
      <xdr:row>58</xdr:row>
      <xdr:rowOff>59919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9993402"/>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119990</xdr:rowOff>
    </xdr:from>
    <xdr:to>
      <xdr:col>81</xdr:col>
      <xdr:colOff>95250</xdr:colOff>
      <xdr:row>60</xdr:row>
      <xdr:rowOff>50140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136517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72339</xdr:rowOff>
    </xdr:from>
    <xdr:to>
      <xdr:col>77</xdr:col>
      <xdr:colOff>95250</xdr:colOff>
      <xdr:row>59</xdr:row>
      <xdr:rowOff>2489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01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12666</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78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49175</xdr:rowOff>
    </xdr:from>
    <xdr:to>
      <xdr:col>73</xdr:col>
      <xdr:colOff>44450</xdr:colOff>
      <xdr:row>58</xdr:row>
      <xdr:rowOff>150775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99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160952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76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9119</xdr:rowOff>
    </xdr:from>
    <xdr:to>
      <xdr:col>68</xdr:col>
      <xdr:colOff>203200</xdr:colOff>
      <xdr:row>58</xdr:row>
      <xdr:rowOff>110719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995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120896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72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169952</xdr:rowOff>
    </xdr:from>
    <xdr:to>
      <xdr:col>64</xdr:col>
      <xdr:colOff>152400</xdr:colOff>
      <xdr:row>58</xdr:row>
      <xdr:rowOff>100102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994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110279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71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㈶大鰐町開発公社、大鰐地域総合開発㈱の両法人の債務に係る損失補償の履行（影響額約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年度に大きく上昇し、類似団体との比較では高い状況にある。ピークとなる平成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百万円）、令和元年度（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百万円）及び令和４年度（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百万円）に実施した第三セクター等改革推進債の一部繰上償還の効果や、償還に伴う公債費の減少により、令和６年度は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今後も第三セクター等改革推進債の繰上償還の実施等により、実質公債費比率を引き下げる。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115888</xdr:rowOff>
    </xdr:from>
    <xdr:to>
      <xdr:col>81</xdr:col>
      <xdr:colOff>44450</xdr:colOff>
      <xdr:row>42</xdr:row>
      <xdr:rowOff>146050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316788"/>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43</xdr:row>
      <xdr:rowOff>24871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346950"/>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24871</xdr:rowOff>
    </xdr:from>
    <xdr:to>
      <xdr:col>72</xdr:col>
      <xdr:colOff>203200</xdr:colOff>
      <xdr:row>43</xdr:row>
      <xdr:rowOff>85196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39722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85196</xdr:rowOff>
    </xdr:from>
    <xdr:to>
      <xdr:col>68</xdr:col>
      <xdr:colOff>152400</xdr:colOff>
      <xdr:row>44</xdr:row>
      <xdr:rowOff>54504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457546"/>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65088</xdr:rowOff>
    </xdr:from>
    <xdr:to>
      <xdr:col>81</xdr:col>
      <xdr:colOff>95250</xdr:colOff>
      <xdr:row>42</xdr:row>
      <xdr:rowOff>166688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37165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145521</xdr:rowOff>
    </xdr:from>
    <xdr:to>
      <xdr:col>73</xdr:col>
      <xdr:colOff>44450</xdr:colOff>
      <xdr:row>43</xdr:row>
      <xdr:rowOff>75671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60448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3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34396</xdr:rowOff>
    </xdr:from>
    <xdr:to>
      <xdr:col>68</xdr:col>
      <xdr:colOff>203200</xdr:colOff>
      <xdr:row>43</xdr:row>
      <xdr:rowOff>135996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120773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3704</xdr:rowOff>
    </xdr:from>
    <xdr:to>
      <xdr:col>64</xdr:col>
      <xdr:colOff>152400</xdr:colOff>
      <xdr:row>44</xdr:row>
      <xdr:rowOff>105304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90081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早期健全化基準（</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）は下回っているものの、類似団体平均を上回っている。主な要因は、㈶大鰐町開発公社、大鰐地域総合開発㈱の両法人の債務に対する損失補償に充てるために発行した第三セクター等改革推進債（発行額</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百万円）であるが、令和４年度末の一部繰上償還に伴い比率は大きく改善した。令和５年度は新たに診療所事業特別会計が普通会計になったことから比率は上がった。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積立基金等の増に伴い改善はしているが、今後も第三セクター等改革推進債の一部繰上償還の実施や歳入確保・歳出削減を図り、更なる将来負担の抑制に努める。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105229</xdr:rowOff>
    </xdr:from>
    <xdr:to>
      <xdr:col>81</xdr:col>
      <xdr:colOff>44450</xdr:colOff>
      <xdr:row>19</xdr:row>
      <xdr:rowOff>20864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019879"/>
          <a:ext cx="838200" cy="2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102688</xdr:rowOff>
    </xdr:from>
    <xdr:to>
      <xdr:col>77</xdr:col>
      <xdr:colOff>44450</xdr:colOff>
      <xdr:row>19</xdr:row>
      <xdr:rowOff>20864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188788"/>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102688</xdr:rowOff>
    </xdr:from>
    <xdr:to>
      <xdr:col>72</xdr:col>
      <xdr:colOff>203200</xdr:colOff>
      <xdr:row>20</xdr:row>
      <xdr:rowOff>88416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88788"/>
          <a:ext cx="889000" cy="32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88416</xdr:rowOff>
    </xdr:from>
    <xdr:to>
      <xdr:col>68</xdr:col>
      <xdr:colOff>152400</xdr:colOff>
      <xdr:row>21</xdr:row>
      <xdr:rowOff>68640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517416"/>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54429</xdr:rowOff>
    </xdr:from>
    <xdr:to>
      <xdr:col>81</xdr:col>
      <xdr:colOff>95250</xdr:colOff>
      <xdr:row>17</xdr:row>
      <xdr:rowOff>156029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96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26506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941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141514</xdr:rowOff>
    </xdr:from>
    <xdr:to>
      <xdr:col>77</xdr:col>
      <xdr:colOff>95250</xdr:colOff>
      <xdr:row>19</xdr:row>
      <xdr:rowOff>71664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56441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31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51888</xdr:rowOff>
    </xdr:from>
    <xdr:to>
      <xdr:col>73</xdr:col>
      <xdr:colOff>44450</xdr:colOff>
      <xdr:row>18</xdr:row>
      <xdr:rowOff>153488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3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138266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2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37616</xdr:rowOff>
    </xdr:from>
    <xdr:to>
      <xdr:col>68</xdr:col>
      <xdr:colOff>203200</xdr:colOff>
      <xdr:row>20</xdr:row>
      <xdr:rowOff>139216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46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123993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55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17840</xdr:rowOff>
    </xdr:from>
    <xdr:to>
      <xdr:col>64</xdr:col>
      <xdr:colOff>152400</xdr:colOff>
      <xdr:row>21</xdr:row>
      <xdr:rowOff>119440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61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104217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70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8,231
8,227
163.43
6,857,969
6,636,684
209,918
3,845,478
7,573,947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財政健全化計画、財政運営計画等に基づく定員管理の徹底（平成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年度までは原則退職者不補充）により、類似団体平均及び全国平均を下回ってきたが、令和６年度では診療所事業特別会計が普通会計となったことから比率が大幅に上がった。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今後は定員管理・給与の適正化等により、人件費の抑制に努める。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79647</xdr:rowOff>
    </xdr:from>
    <xdr:to>
      <xdr:col>24</xdr:col>
      <xdr:colOff>25400</xdr:colOff>
      <xdr:row>37</xdr:row>
      <xdr:rowOff>89444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80397"/>
          <a:ext cx="8382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161290</xdr:rowOff>
    </xdr:from>
    <xdr:to>
      <xdr:col>19</xdr:col>
      <xdr:colOff>187325</xdr:colOff>
      <xdr:row>35</xdr:row>
      <xdr:rowOff>79647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1914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115570</xdr:rowOff>
    </xdr:from>
    <xdr:to>
      <xdr:col>15</xdr:col>
      <xdr:colOff>98425</xdr:colOff>
      <xdr:row>33</xdr:row>
      <xdr:rowOff>161290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773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115570</xdr:rowOff>
    </xdr:from>
    <xdr:to>
      <xdr:col>11</xdr:col>
      <xdr:colOff>9525</xdr:colOff>
      <xdr:row>34</xdr:row>
      <xdr:rowOff>61686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773420"/>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38644</xdr:rowOff>
    </xdr:from>
    <xdr:to>
      <xdr:col>24</xdr:col>
      <xdr:colOff>76200</xdr:colOff>
      <xdr:row>37</xdr:row>
      <xdr:rowOff>140244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10721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5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28847</xdr:rowOff>
    </xdr:from>
    <xdr:to>
      <xdr:col>20</xdr:col>
      <xdr:colOff>38100</xdr:colOff>
      <xdr:row>35</xdr:row>
      <xdr:rowOff>130447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140624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98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110490</xdr:rowOff>
    </xdr:from>
    <xdr:to>
      <xdr:col>15</xdr:col>
      <xdr:colOff>149225</xdr:colOff>
      <xdr:row>34</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50817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64770</xdr:rowOff>
    </xdr:from>
    <xdr:to>
      <xdr:col>11</xdr:col>
      <xdr:colOff>60325</xdr:colOff>
      <xdr:row>33</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10886</xdr:rowOff>
    </xdr:from>
    <xdr:to>
      <xdr:col>6</xdr:col>
      <xdr:colOff>171450</xdr:colOff>
      <xdr:row>34</xdr:row>
      <xdr:rowOff>112486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122663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全国平均及び県平均を上回っている。物価高騰に伴い光熱費や消耗品費などが値上がりしていることに伴い、増となった。また、令和６年度では診療所事業特別会計が完全に普通会計となったことから比率が上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今後は事務事業の見直し等により、抑制に努める。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41275</xdr:rowOff>
    </xdr:from>
    <xdr:to>
      <xdr:col>82</xdr:col>
      <xdr:colOff>107950</xdr:colOff>
      <xdr:row>19</xdr:row>
      <xdr:rowOff>3175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12737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22225</xdr:rowOff>
    </xdr:from>
    <xdr:to>
      <xdr:col>78</xdr:col>
      <xdr:colOff>69850</xdr:colOff>
      <xdr:row>18</xdr:row>
      <xdr:rowOff>41275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765425"/>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41275</xdr:rowOff>
    </xdr:from>
    <xdr:to>
      <xdr:col>73</xdr:col>
      <xdr:colOff>180975</xdr:colOff>
      <xdr:row>16</xdr:row>
      <xdr:rowOff>22225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1302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41275</xdr:rowOff>
    </xdr:from>
    <xdr:to>
      <xdr:col>69</xdr:col>
      <xdr:colOff>92075</xdr:colOff>
      <xdr:row>15</xdr:row>
      <xdr:rowOff>98425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6130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123825</xdr:rowOff>
    </xdr:from>
    <xdr:to>
      <xdr:col>82</xdr:col>
      <xdr:colOff>158750</xdr:colOff>
      <xdr:row>19</xdr:row>
      <xdr:rowOff>53975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2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95902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18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161925</xdr:rowOff>
    </xdr:from>
    <xdr:to>
      <xdr:col>78</xdr:col>
      <xdr:colOff>120650</xdr:colOff>
      <xdr:row>18</xdr:row>
      <xdr:rowOff>92075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76852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16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142875</xdr:rowOff>
    </xdr:from>
    <xdr:to>
      <xdr:col>74</xdr:col>
      <xdr:colOff>31750</xdr:colOff>
      <xdr:row>16</xdr:row>
      <xdr:rowOff>73025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161925</xdr:rowOff>
    </xdr:from>
    <xdr:to>
      <xdr:col>69</xdr:col>
      <xdr:colOff>142875</xdr:colOff>
      <xdr:row>15</xdr:row>
      <xdr:rowOff>92075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102252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47625</xdr:rowOff>
    </xdr:from>
    <xdr:to>
      <xdr:col>65</xdr:col>
      <xdr:colOff>53975</xdr:colOff>
      <xdr:row>15</xdr:row>
      <xdr:rowOff>149225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159402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障害者自立支援給付費の増等により、平成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年度より類似団体平均値を上回っている。令和６年度は物価高騰対策に係る事業等により、増となった。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単独事業については、適宜、近隣市町村の状況等により、実施内容の見直しを行う。</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575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50800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69850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13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令和５年度までは下水道事業への繰出金において、平成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年度より新たに繰出基準の対象（高資本費対策経費）となったこと等で類似団体平均、全国平均及び県平均を大きく上回った。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令和６年度からは下水道事業に対しては補助金としての支出となるため、その分減となった。その他事業については、引き続き使用料の増収等による経営健全化を図り、繰出金の抑制に努める。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50800</xdr:rowOff>
    </xdr:from>
    <xdr:to>
      <xdr:col>82</xdr:col>
      <xdr:colOff>107950</xdr:colOff>
      <xdr:row>61</xdr:row>
      <xdr:rowOff>46990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1033780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46990</xdr:rowOff>
    </xdr:from>
    <xdr:to>
      <xdr:col>78</xdr:col>
      <xdr:colOff>69850</xdr:colOff>
      <xdr:row>61</xdr:row>
      <xdr:rowOff>138430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10505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85090</xdr:rowOff>
    </xdr:from>
    <xdr:to>
      <xdr:col>73</xdr:col>
      <xdr:colOff>180975</xdr:colOff>
      <xdr:row>61</xdr:row>
      <xdr:rowOff>138430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10543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85090</xdr:rowOff>
    </xdr:from>
    <xdr:to>
      <xdr:col>69</xdr:col>
      <xdr:colOff>92075</xdr:colOff>
      <xdr:row>62</xdr:row>
      <xdr:rowOff>35560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10543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0</xdr:rowOff>
    </xdr:from>
    <xdr:to>
      <xdr:col>82</xdr:col>
      <xdr:colOff>158750</xdr:colOff>
      <xdr:row>60</xdr:row>
      <xdr:rowOff>101600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143527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167640</xdr:rowOff>
    </xdr:from>
    <xdr:to>
      <xdr:col>78</xdr:col>
      <xdr:colOff>120650</xdr:colOff>
      <xdr:row>61</xdr:row>
      <xdr:rowOff>97790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82567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87630</xdr:rowOff>
    </xdr:from>
    <xdr:to>
      <xdr:col>74</xdr:col>
      <xdr:colOff>31750</xdr:colOff>
      <xdr:row>62</xdr:row>
      <xdr:rowOff>17780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1054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2557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63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34290</xdr:rowOff>
    </xdr:from>
    <xdr:to>
      <xdr:col>69</xdr:col>
      <xdr:colOff>142875</xdr:colOff>
      <xdr:row>61</xdr:row>
      <xdr:rowOff>135890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120667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57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156210</xdr:rowOff>
    </xdr:from>
    <xdr:to>
      <xdr:col>65</xdr:col>
      <xdr:colOff>53975</xdr:colOff>
      <xdr:row>62</xdr:row>
      <xdr:rowOff>86360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6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71137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70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一部事務組合等への負担金等が多額になっているため、類似団体平均、全国平均及び県平均を上回っている。また下水道事業会計への補助金が加わったことから令和６年度は増となった。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これまで同様、町単独補助金の見直しを進めるとともに、事務事業の見直し等により補助費等の抑制を図る。</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18415</xdr:rowOff>
    </xdr:from>
    <xdr:to>
      <xdr:col>82</xdr:col>
      <xdr:colOff>107950</xdr:colOff>
      <xdr:row>36</xdr:row>
      <xdr:rowOff>109855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9061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18415</xdr:rowOff>
    </xdr:from>
    <xdr:to>
      <xdr:col>78</xdr:col>
      <xdr:colOff>69850</xdr:colOff>
      <xdr:row>37</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9061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35560</xdr:rowOff>
    </xdr:from>
    <xdr:to>
      <xdr:col>73</xdr:col>
      <xdr:colOff>180975</xdr:colOff>
      <xdr:row>37</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792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35560</xdr:rowOff>
    </xdr:from>
    <xdr:to>
      <xdr:col>69</xdr:col>
      <xdr:colOff>92075</xdr:colOff>
      <xdr:row>37</xdr:row>
      <xdr:rowOff>144145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7921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59055</xdr:rowOff>
    </xdr:from>
    <xdr:to>
      <xdr:col>82</xdr:col>
      <xdr:colOff>158750</xdr:colOff>
      <xdr:row>36</xdr:row>
      <xdr:rowOff>160655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31132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0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139065</xdr:rowOff>
    </xdr:from>
    <xdr:to>
      <xdr:col>78</xdr:col>
      <xdr:colOff>120650</xdr:colOff>
      <xdr:row>36</xdr:row>
      <xdr:rowOff>69215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53992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22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53340</xdr:rowOff>
    </xdr:from>
    <xdr:to>
      <xdr:col>74</xdr:col>
      <xdr:colOff>31750</xdr:colOff>
      <xdr:row>37</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139717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8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156210</xdr:rowOff>
    </xdr:from>
    <xdr:to>
      <xdr:col>69</xdr:col>
      <xdr:colOff>142875</xdr:colOff>
      <xdr:row>37</xdr:row>
      <xdr:rowOff>86360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71137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1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93345</xdr:rowOff>
    </xdr:from>
    <xdr:to>
      <xdr:col>65</xdr:col>
      <xdr:colOff>53975</xdr:colOff>
      <xdr:row>38</xdr:row>
      <xdr:rowOff>23495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8272</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年度から第三セクター等改革推進債の償還が始まったため、公債費は大きく上昇した。平成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年度に実施した第三セクター等改革推進債の一部繰上償還（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百万円）の効果等により平成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年度に大きく減少し、令和元年度（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百万円）及び令和４年度（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百万円）にも一部繰上償還を行った。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引き続き繰上償還の実施等により、公債費の抑制を図る。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31750</xdr:rowOff>
    </xdr:from>
    <xdr:to>
      <xdr:col>24</xdr:col>
      <xdr:colOff>25400</xdr:colOff>
      <xdr:row>76</xdr:row>
      <xdr:rowOff>62230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619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62230</xdr:rowOff>
    </xdr:from>
    <xdr:to>
      <xdr:col>19</xdr:col>
      <xdr:colOff>187325</xdr:colOff>
      <xdr:row>76</xdr:row>
      <xdr:rowOff>100330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0924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100330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0657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96520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657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152400</xdr:rowOff>
    </xdr:from>
    <xdr:to>
      <xdr:col>24</xdr:col>
      <xdr:colOff>76200</xdr:colOff>
      <xdr:row>76</xdr:row>
      <xdr:rowOff>82550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168927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xdr:rowOff>
    </xdr:from>
    <xdr:to>
      <xdr:col>20</xdr:col>
      <xdr:colOff>38100</xdr:colOff>
      <xdr:row>76</xdr:row>
      <xdr:rowOff>113030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49530</xdr:rowOff>
    </xdr:from>
    <xdr:to>
      <xdr:col>15</xdr:col>
      <xdr:colOff>149225</xdr:colOff>
      <xdr:row>76</xdr:row>
      <xdr:rowOff>151130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161307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令和３年度においては、コロナ禍ということもあり、イベントなどに係る補助金が抑制されたこともあって減となったが、コロナ禍前に戻ってきたこともあり、イベントが行われるなどにより増となった。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引き続き事務事業の見直しを図り、経常一般財源の確保と経常経費の削減に努める。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43180</xdr:rowOff>
    </xdr:from>
    <xdr:to>
      <xdr:col>82</xdr:col>
      <xdr:colOff>107950</xdr:colOff>
      <xdr:row>80</xdr:row>
      <xdr:rowOff>119380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58773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149861</xdr:rowOff>
    </xdr:from>
    <xdr:to>
      <xdr:col>78</xdr:col>
      <xdr:colOff>69850</xdr:colOff>
      <xdr:row>79</xdr:row>
      <xdr:rowOff>43180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5229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153670</xdr:rowOff>
    </xdr:from>
    <xdr:to>
      <xdr:col>73</xdr:col>
      <xdr:colOff>180975</xdr:colOff>
      <xdr:row>78</xdr:row>
      <xdr:rowOff>149861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3553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153670</xdr:rowOff>
    </xdr:from>
    <xdr:to>
      <xdr:col>69</xdr:col>
      <xdr:colOff>92075</xdr:colOff>
      <xdr:row>79</xdr:row>
      <xdr:rowOff>46989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55320"/>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68580</xdr:rowOff>
    </xdr:from>
    <xdr:to>
      <xdr:col>82</xdr:col>
      <xdr:colOff>158750</xdr:colOff>
      <xdr:row>80</xdr:row>
      <xdr:rowOff>170180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148607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69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163830</xdr:rowOff>
    </xdr:from>
    <xdr:to>
      <xdr:col>78</xdr:col>
      <xdr:colOff>120650</xdr:colOff>
      <xdr:row>79</xdr:row>
      <xdr:rowOff>93980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78757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62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99061</xdr:rowOff>
    </xdr:from>
    <xdr:to>
      <xdr:col>74</xdr:col>
      <xdr:colOff>31750</xdr:colOff>
      <xdr:row>79</xdr:row>
      <xdr:rowOff>29211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13988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102870</xdr:rowOff>
    </xdr:from>
    <xdr:to>
      <xdr:col>69</xdr:col>
      <xdr:colOff>142875</xdr:colOff>
      <xdr:row>78</xdr:row>
      <xdr:rowOff>33020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青森県大鰐町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37776</xdr:rowOff>
    </xdr:from>
    <xdr:to>
      <xdr:col>29</xdr:col>
      <xdr:colOff>127000</xdr:colOff>
      <xdr:row>19</xdr:row>
      <xdr:rowOff>25098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71501"/>
          <a:ext cx="647700" cy="158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25098</xdr:rowOff>
    </xdr:from>
    <xdr:to>
      <xdr:col>26</xdr:col>
      <xdr:colOff>50800</xdr:colOff>
      <xdr:row>19</xdr:row>
      <xdr:rowOff>146713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30273"/>
          <a:ext cx="698500" cy="121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146713</xdr:rowOff>
    </xdr:from>
    <xdr:to>
      <xdr:col>22</xdr:col>
      <xdr:colOff>114300</xdr:colOff>
      <xdr:row>20</xdr:row>
      <xdr:rowOff>15318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51888"/>
          <a:ext cx="698500" cy="40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15318</xdr:rowOff>
    </xdr:from>
    <xdr:to>
      <xdr:col>18</xdr:col>
      <xdr:colOff>177800</xdr:colOff>
      <xdr:row>20</xdr:row>
      <xdr:rowOff>20169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91943"/>
          <a:ext cx="698500" cy="4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158426</xdr:rowOff>
    </xdr:from>
    <xdr:to>
      <xdr:col>29</xdr:col>
      <xdr:colOff>177800</xdr:colOff>
      <xdr:row>18</xdr:row>
      <xdr:rowOff>88576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20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130503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9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145748</xdr:rowOff>
    </xdr:from>
    <xdr:to>
      <xdr:col>26</xdr:col>
      <xdr:colOff>101600</xdr:colOff>
      <xdr:row>19</xdr:row>
      <xdr:rowOff>75898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79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60675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65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95913</xdr:rowOff>
    </xdr:from>
    <xdr:to>
      <xdr:col>22</xdr:col>
      <xdr:colOff>165100</xdr:colOff>
      <xdr:row>20</xdr:row>
      <xdr:rowOff>26063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01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10840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8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135968</xdr:rowOff>
    </xdr:from>
    <xdr:to>
      <xdr:col>19</xdr:col>
      <xdr:colOff>38100</xdr:colOff>
      <xdr:row>20</xdr:row>
      <xdr:rowOff>66118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41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50895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2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140819</xdr:rowOff>
    </xdr:from>
    <xdr:to>
      <xdr:col>15</xdr:col>
      <xdr:colOff>101600</xdr:colOff>
      <xdr:row>20</xdr:row>
      <xdr:rowOff>70969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45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55746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3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60725</xdr:rowOff>
    </xdr:from>
    <xdr:to>
      <xdr:col>29</xdr:col>
      <xdr:colOff>127000</xdr:colOff>
      <xdr:row>36</xdr:row>
      <xdr:rowOff>104559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13975"/>
          <a:ext cx="647700" cy="43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339979</xdr:rowOff>
    </xdr:from>
    <xdr:to>
      <xdr:col>26</xdr:col>
      <xdr:colOff>50800</xdr:colOff>
      <xdr:row>36</xdr:row>
      <xdr:rowOff>60725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50329"/>
          <a:ext cx="698500" cy="63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339979</xdr:rowOff>
    </xdr:from>
    <xdr:to>
      <xdr:col>22</xdr:col>
      <xdr:colOff>114300</xdr:colOff>
      <xdr:row>36</xdr:row>
      <xdr:rowOff>72936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50329"/>
          <a:ext cx="698500" cy="75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58992</xdr:rowOff>
    </xdr:from>
    <xdr:to>
      <xdr:col>18</xdr:col>
      <xdr:colOff>177800</xdr:colOff>
      <xdr:row>36</xdr:row>
      <xdr:rowOff>72936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12242"/>
          <a:ext cx="698500" cy="13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53759</xdr:rowOff>
    </xdr:from>
    <xdr:to>
      <xdr:col>29</xdr:col>
      <xdr:colOff>177800</xdr:colOff>
      <xdr:row>36</xdr:row>
      <xdr:rowOff>155359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07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25836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7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9925</xdr:rowOff>
    </xdr:from>
    <xdr:to>
      <xdr:col>26</xdr:col>
      <xdr:colOff>101600</xdr:colOff>
      <xdr:row>36</xdr:row>
      <xdr:rowOff>111525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6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96302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49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289179</xdr:rowOff>
    </xdr:from>
    <xdr:to>
      <xdr:col>22</xdr:col>
      <xdr:colOff>165100</xdr:colOff>
      <xdr:row>36</xdr:row>
      <xdr:rowOff>47879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99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58056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22136</xdr:rowOff>
    </xdr:from>
    <xdr:to>
      <xdr:col>19</xdr:col>
      <xdr:colOff>38100</xdr:colOff>
      <xdr:row>36</xdr:row>
      <xdr:rowOff>123736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75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133913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8192</xdr:rowOff>
    </xdr:from>
    <xdr:to>
      <xdr:col>15</xdr:col>
      <xdr:colOff>101600</xdr:colOff>
      <xdr:row>36</xdr:row>
      <xdr:rowOff>109792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61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119969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3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8,231
8,227
163.43
6,857,969
6,636,684
209,918
3,845,478
7,573,947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106823</xdr:rowOff>
    </xdr:from>
    <xdr:to>
      <xdr:col>24</xdr:col>
      <xdr:colOff>63500</xdr:colOff>
      <xdr:row>38</xdr:row>
      <xdr:rowOff>84113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50473"/>
          <a:ext cx="838200" cy="14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84113</xdr:rowOff>
    </xdr:from>
    <xdr:to>
      <xdr:col>19</xdr:col>
      <xdr:colOff>177800</xdr:colOff>
      <xdr:row>39</xdr:row>
      <xdr:rowOff>33108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599213"/>
          <a:ext cx="889000" cy="12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33108</xdr:rowOff>
    </xdr:from>
    <xdr:to>
      <xdr:col>15</xdr:col>
      <xdr:colOff>50800</xdr:colOff>
      <xdr:row>39</xdr:row>
      <xdr:rowOff>58602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719658"/>
          <a:ext cx="889000" cy="2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58602</xdr:rowOff>
    </xdr:from>
    <xdr:to>
      <xdr:col>10</xdr:col>
      <xdr:colOff>114300</xdr:colOff>
      <xdr:row>39</xdr:row>
      <xdr:rowOff>67490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745152"/>
          <a:ext cx="8890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56023</xdr:rowOff>
    </xdr:from>
    <xdr:to>
      <xdr:col>24</xdr:col>
      <xdr:colOff>114300</xdr:colOff>
      <xdr:row>37</xdr:row>
      <xdr:rowOff>157623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9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34450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7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33313</xdr:rowOff>
    </xdr:from>
    <xdr:to>
      <xdr:col>20</xdr:col>
      <xdr:colOff>38100</xdr:colOff>
      <xdr:row>38</xdr:row>
      <xdr:rowOff>134913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4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126040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64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153758</xdr:rowOff>
    </xdr:from>
    <xdr:to>
      <xdr:col>15</xdr:col>
      <xdr:colOff>101600</xdr:colOff>
      <xdr:row>39</xdr:row>
      <xdr:rowOff>83908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66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75035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76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7802</xdr:rowOff>
    </xdr:from>
    <xdr:to>
      <xdr:col>10</xdr:col>
      <xdr:colOff>165100</xdr:colOff>
      <xdr:row>39</xdr:row>
      <xdr:rowOff>109402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9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100529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8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16690</xdr:rowOff>
    </xdr:from>
    <xdr:to>
      <xdr:col>6</xdr:col>
      <xdr:colOff>38100</xdr:colOff>
      <xdr:row>39</xdr:row>
      <xdr:rowOff>118290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70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109417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9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157375</xdr:rowOff>
    </xdr:from>
    <xdr:to>
      <xdr:col>24</xdr:col>
      <xdr:colOff>63500</xdr:colOff>
      <xdr:row>59</xdr:row>
      <xdr:rowOff>31927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101475"/>
          <a:ext cx="838200" cy="4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31927</xdr:rowOff>
    </xdr:from>
    <xdr:to>
      <xdr:col>19</xdr:col>
      <xdr:colOff>177800</xdr:colOff>
      <xdr:row>59</xdr:row>
      <xdr:rowOff>66323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147477"/>
          <a:ext cx="889000" cy="3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66323</xdr:rowOff>
    </xdr:from>
    <xdr:to>
      <xdr:col>15</xdr:col>
      <xdr:colOff>50800</xdr:colOff>
      <xdr:row>59</xdr:row>
      <xdr:rowOff>123747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81873"/>
          <a:ext cx="889000" cy="5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83521</xdr:rowOff>
    </xdr:from>
    <xdr:to>
      <xdr:col>10</xdr:col>
      <xdr:colOff>114300</xdr:colOff>
      <xdr:row>59</xdr:row>
      <xdr:rowOff>123747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199071"/>
          <a:ext cx="889000" cy="4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106575</xdr:rowOff>
    </xdr:from>
    <xdr:to>
      <xdr:col>24</xdr:col>
      <xdr:colOff>114300</xdr:colOff>
      <xdr:row>59</xdr:row>
      <xdr:rowOff>36725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5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21502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6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152577</xdr:rowOff>
    </xdr:from>
    <xdr:to>
      <xdr:col>20</xdr:col>
      <xdr:colOff>38100</xdr:colOff>
      <xdr:row>59</xdr:row>
      <xdr:rowOff>82727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9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73854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8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15523</xdr:rowOff>
    </xdr:from>
    <xdr:to>
      <xdr:col>15</xdr:col>
      <xdr:colOff>101600</xdr:colOff>
      <xdr:row>59</xdr:row>
      <xdr:rowOff>117123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13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108250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22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72947</xdr:rowOff>
    </xdr:from>
    <xdr:to>
      <xdr:col>10</xdr:col>
      <xdr:colOff>165100</xdr:colOff>
      <xdr:row>60</xdr:row>
      <xdr:rowOff>3097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8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165674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8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32721</xdr:rowOff>
    </xdr:from>
    <xdr:to>
      <xdr:col>6</xdr:col>
      <xdr:colOff>38100</xdr:colOff>
      <xdr:row>59</xdr:row>
      <xdr:rowOff>134321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4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125448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4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9627</xdr:rowOff>
    </xdr:from>
    <xdr:to>
      <xdr:col>24</xdr:col>
      <xdr:colOff>63500</xdr:colOff>
      <xdr:row>77</xdr:row>
      <xdr:rowOff>119844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39827"/>
          <a:ext cx="838200" cy="28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167067</xdr:rowOff>
    </xdr:from>
    <xdr:to>
      <xdr:col>19</xdr:col>
      <xdr:colOff>177800</xdr:colOff>
      <xdr:row>77</xdr:row>
      <xdr:rowOff>119844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97267"/>
          <a:ext cx="889000" cy="12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167067</xdr:rowOff>
    </xdr:from>
    <xdr:to>
      <xdr:col>15</xdr:col>
      <xdr:colOff>50800</xdr:colOff>
      <xdr:row>77</xdr:row>
      <xdr:rowOff>3846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97267"/>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130991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3846</xdr:rowOff>
    </xdr:from>
    <xdr:to>
      <xdr:col>10</xdr:col>
      <xdr:colOff>114300</xdr:colOff>
      <xdr:row>77</xdr:row>
      <xdr:rowOff>88869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05496"/>
          <a:ext cx="889000" cy="8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150587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3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130277</xdr:rowOff>
    </xdr:from>
    <xdr:to>
      <xdr:col>24</xdr:col>
      <xdr:colOff>114300</xdr:colOff>
      <xdr:row>76</xdr:row>
      <xdr:rowOff>60427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8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153154</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4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69044</xdr:rowOff>
    </xdr:from>
    <xdr:to>
      <xdr:col>20</xdr:col>
      <xdr:colOff>38100</xdr:colOff>
      <xdr:row>77</xdr:row>
      <xdr:rowOff>170644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161771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36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116267</xdr:rowOff>
    </xdr:from>
    <xdr:to>
      <xdr:col>15</xdr:col>
      <xdr:colOff>101600</xdr:colOff>
      <xdr:row>77</xdr:row>
      <xdr:rowOff>46417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4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62944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92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124496</xdr:rowOff>
    </xdr:from>
    <xdr:to>
      <xdr:col>10</xdr:col>
      <xdr:colOff>165100</xdr:colOff>
      <xdr:row>77</xdr:row>
      <xdr:rowOff>54646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5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71173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92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38069</xdr:rowOff>
    </xdr:from>
    <xdr:to>
      <xdr:col>6</xdr:col>
      <xdr:colOff>38100</xdr:colOff>
      <xdr:row>77</xdr:row>
      <xdr:rowOff>139669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156196</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1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131598</xdr:rowOff>
    </xdr:from>
    <xdr:to>
      <xdr:col>24</xdr:col>
      <xdr:colOff>63500</xdr:colOff>
      <xdr:row>96</xdr:row>
      <xdr:rowOff>30283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19348"/>
          <a:ext cx="838200" cy="7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30283</xdr:rowOff>
    </xdr:from>
    <xdr:to>
      <xdr:col>19</xdr:col>
      <xdr:colOff>177800</xdr:colOff>
      <xdr:row>96</xdr:row>
      <xdr:rowOff>114737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89483"/>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19081</xdr:rowOff>
    </xdr:from>
    <xdr:to>
      <xdr:col>15</xdr:col>
      <xdr:colOff>50800</xdr:colOff>
      <xdr:row>96</xdr:row>
      <xdr:rowOff>114737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78281"/>
          <a:ext cx="889000" cy="9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19081</xdr:rowOff>
    </xdr:from>
    <xdr:to>
      <xdr:col>10</xdr:col>
      <xdr:colOff>114300</xdr:colOff>
      <xdr:row>97</xdr:row>
      <xdr:rowOff>69355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78281"/>
          <a:ext cx="889000" cy="22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80798</xdr:rowOff>
    </xdr:from>
    <xdr:to>
      <xdr:col>24</xdr:col>
      <xdr:colOff>114300</xdr:colOff>
      <xdr:row>96</xdr:row>
      <xdr:rowOff>10948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6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59225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4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150933</xdr:rowOff>
    </xdr:from>
    <xdr:to>
      <xdr:col>20</xdr:col>
      <xdr:colOff>38100</xdr:colOff>
      <xdr:row>96</xdr:row>
      <xdr:rowOff>81083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3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72210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53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63937</xdr:rowOff>
    </xdr:from>
    <xdr:to>
      <xdr:col>15</xdr:col>
      <xdr:colOff>101600</xdr:colOff>
      <xdr:row>96</xdr:row>
      <xdr:rowOff>165537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156664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1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139731</xdr:rowOff>
    </xdr:from>
    <xdr:to>
      <xdr:col>10</xdr:col>
      <xdr:colOff>165100</xdr:colOff>
      <xdr:row>96</xdr:row>
      <xdr:rowOff>69881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61008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52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18555</xdr:rowOff>
    </xdr:from>
    <xdr:to>
      <xdr:col>6</xdr:col>
      <xdr:colOff>38100</xdr:colOff>
      <xdr:row>97</xdr:row>
      <xdr:rowOff>120155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111282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4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3826</xdr:rowOff>
    </xdr:from>
    <xdr:to>
      <xdr:col>55</xdr:col>
      <xdr:colOff>0</xdr:colOff>
      <xdr:row>38</xdr:row>
      <xdr:rowOff>28124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18926"/>
          <a:ext cx="838200" cy="2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152566</xdr:rowOff>
    </xdr:from>
    <xdr:to>
      <xdr:col>50</xdr:col>
      <xdr:colOff>114300</xdr:colOff>
      <xdr:row>38</xdr:row>
      <xdr:rowOff>28124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96216"/>
          <a:ext cx="889000" cy="4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152566</xdr:rowOff>
    </xdr:from>
    <xdr:to>
      <xdr:col>45</xdr:col>
      <xdr:colOff>177800</xdr:colOff>
      <xdr:row>37</xdr:row>
      <xdr:rowOff>164162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96216"/>
          <a:ext cx="889000" cy="1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143485</xdr:rowOff>
    </xdr:from>
    <xdr:to>
      <xdr:col>41</xdr:col>
      <xdr:colOff>50800</xdr:colOff>
      <xdr:row>37</xdr:row>
      <xdr:rowOff>164162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15685"/>
          <a:ext cx="889000" cy="19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124476</xdr:rowOff>
    </xdr:from>
    <xdr:to>
      <xdr:col>55</xdr:col>
      <xdr:colOff>50800</xdr:colOff>
      <xdr:row>38</xdr:row>
      <xdr:rowOff>54626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39403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8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148774</xdr:rowOff>
    </xdr:from>
    <xdr:to>
      <xdr:col>50</xdr:col>
      <xdr:colOff>165100</xdr:colOff>
      <xdr:row>38</xdr:row>
      <xdr:rowOff>78924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9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70051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8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101766</xdr:rowOff>
    </xdr:from>
    <xdr:to>
      <xdr:col>46</xdr:col>
      <xdr:colOff>38100</xdr:colOff>
      <xdr:row>38</xdr:row>
      <xdr:rowOff>31916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4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23044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53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113362</xdr:rowOff>
    </xdr:from>
    <xdr:to>
      <xdr:col>41</xdr:col>
      <xdr:colOff>101600</xdr:colOff>
      <xdr:row>38</xdr:row>
      <xdr:rowOff>43512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5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34639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4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92685</xdr:rowOff>
    </xdr:from>
    <xdr:to>
      <xdr:col>36</xdr:col>
      <xdr:colOff>165100</xdr:colOff>
      <xdr:row>37</xdr:row>
      <xdr:rowOff>22835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6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13962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5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57257</xdr:rowOff>
    </xdr:from>
    <xdr:to>
      <xdr:col>55</xdr:col>
      <xdr:colOff>0</xdr:colOff>
      <xdr:row>58</xdr:row>
      <xdr:rowOff>64474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10001357"/>
          <a:ext cx="8382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64474</xdr:rowOff>
    </xdr:from>
    <xdr:to>
      <xdr:col>50</xdr:col>
      <xdr:colOff>114300</xdr:colOff>
      <xdr:row>58</xdr:row>
      <xdr:rowOff>73471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008574"/>
          <a:ext cx="889000" cy="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73471</xdr:rowOff>
    </xdr:from>
    <xdr:to>
      <xdr:col>45</xdr:col>
      <xdr:colOff>177800</xdr:colOff>
      <xdr:row>58</xdr:row>
      <xdr:rowOff>102610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10017571"/>
          <a:ext cx="889000" cy="2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102610</xdr:rowOff>
    </xdr:from>
    <xdr:to>
      <xdr:col>41</xdr:col>
      <xdr:colOff>50800</xdr:colOff>
      <xdr:row>59</xdr:row>
      <xdr:rowOff>7419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10046710"/>
          <a:ext cx="889000" cy="7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6457</xdr:rowOff>
    </xdr:from>
    <xdr:to>
      <xdr:col>55</xdr:col>
      <xdr:colOff>50800</xdr:colOff>
      <xdr:row>58</xdr:row>
      <xdr:rowOff>108057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5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156334</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2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13674</xdr:rowOff>
    </xdr:from>
    <xdr:to>
      <xdr:col>50</xdr:col>
      <xdr:colOff>165100</xdr:colOff>
      <xdr:row>58</xdr:row>
      <xdr:rowOff>115274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5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106401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0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22671</xdr:rowOff>
    </xdr:from>
    <xdr:to>
      <xdr:col>46</xdr:col>
      <xdr:colOff>38100</xdr:colOff>
      <xdr:row>58</xdr:row>
      <xdr:rowOff>124271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6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115398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05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51810</xdr:rowOff>
    </xdr:from>
    <xdr:to>
      <xdr:col>41</xdr:col>
      <xdr:colOff>101600</xdr:colOff>
      <xdr:row>58</xdr:row>
      <xdr:rowOff>153410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144537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1008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128069</xdr:rowOff>
    </xdr:from>
    <xdr:to>
      <xdr:col>36</xdr:col>
      <xdr:colOff>165100</xdr:colOff>
      <xdr:row>59</xdr:row>
      <xdr:rowOff>58219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7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49346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6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157783</xdr:rowOff>
    </xdr:from>
    <xdr:to>
      <xdr:col>55</xdr:col>
      <xdr:colOff>0</xdr:colOff>
      <xdr:row>77</xdr:row>
      <xdr:rowOff>42024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187983"/>
          <a:ext cx="838200" cy="5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151232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59590</xdr:rowOff>
    </xdr:from>
    <xdr:to>
      <xdr:col>50</xdr:col>
      <xdr:colOff>114300</xdr:colOff>
      <xdr:row>77</xdr:row>
      <xdr:rowOff>42024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089790"/>
          <a:ext cx="889000" cy="1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120865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59590</xdr:rowOff>
    </xdr:from>
    <xdr:to>
      <xdr:col>45</xdr:col>
      <xdr:colOff>177800</xdr:colOff>
      <xdr:row>76</xdr:row>
      <xdr:rowOff>132006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089790"/>
          <a:ext cx="889000" cy="7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89181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132006</xdr:rowOff>
    </xdr:from>
    <xdr:to>
      <xdr:col>41</xdr:col>
      <xdr:colOff>50800</xdr:colOff>
      <xdr:row>78</xdr:row>
      <xdr:rowOff>95946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162206"/>
          <a:ext cx="889000" cy="30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106983</xdr:rowOff>
    </xdr:from>
    <xdr:to>
      <xdr:col>55</xdr:col>
      <xdr:colOff>50800</xdr:colOff>
      <xdr:row>77</xdr:row>
      <xdr:rowOff>37133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13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129860</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98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162674</xdr:rowOff>
    </xdr:from>
    <xdr:to>
      <xdr:col>50</xdr:col>
      <xdr:colOff>165100</xdr:colOff>
      <xdr:row>77</xdr:row>
      <xdr:rowOff>92824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19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109351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96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8790</xdr:rowOff>
    </xdr:from>
    <xdr:to>
      <xdr:col>46</xdr:col>
      <xdr:colOff>38100</xdr:colOff>
      <xdr:row>76</xdr:row>
      <xdr:rowOff>110390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03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126916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81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81206</xdr:rowOff>
    </xdr:from>
    <xdr:to>
      <xdr:col>41</xdr:col>
      <xdr:colOff>101600</xdr:colOff>
      <xdr:row>77</xdr:row>
      <xdr:rowOff>11356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11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27882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8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45146</xdr:rowOff>
    </xdr:from>
    <xdr:to>
      <xdr:col>36</xdr:col>
      <xdr:colOff>165100</xdr:colOff>
      <xdr:row>78</xdr:row>
      <xdr:rowOff>146746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1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137873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1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118461</xdr:rowOff>
    </xdr:from>
    <xdr:to>
      <xdr:col>55</xdr:col>
      <xdr:colOff>0</xdr:colOff>
      <xdr:row>98</xdr:row>
      <xdr:rowOff>123555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920561"/>
          <a:ext cx="8382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123555</xdr:rowOff>
    </xdr:from>
    <xdr:to>
      <xdr:col>50</xdr:col>
      <xdr:colOff>114300</xdr:colOff>
      <xdr:row>98</xdr:row>
      <xdr:rowOff>168415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925655"/>
          <a:ext cx="889000" cy="4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168415</xdr:rowOff>
    </xdr:from>
    <xdr:to>
      <xdr:col>45</xdr:col>
      <xdr:colOff>177800</xdr:colOff>
      <xdr:row>99</xdr:row>
      <xdr:rowOff>347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970515"/>
          <a:ext cx="889000" cy="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130561</xdr:rowOff>
    </xdr:from>
    <xdr:to>
      <xdr:col>41</xdr:col>
      <xdr:colOff>50800</xdr:colOff>
      <xdr:row>99</xdr:row>
      <xdr:rowOff>347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932661"/>
          <a:ext cx="889000" cy="4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67661</xdr:rowOff>
    </xdr:from>
    <xdr:to>
      <xdr:col>55</xdr:col>
      <xdr:colOff>50800</xdr:colOff>
      <xdr:row>98</xdr:row>
      <xdr:rowOff>169261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154038</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8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72755</xdr:rowOff>
    </xdr:from>
    <xdr:to>
      <xdr:col>50</xdr:col>
      <xdr:colOff>165100</xdr:colOff>
      <xdr:row>99</xdr:row>
      <xdr:rowOff>2905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7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165482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6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117615</xdr:rowOff>
    </xdr:from>
    <xdr:to>
      <xdr:col>46</xdr:col>
      <xdr:colOff>38100</xdr:colOff>
      <xdr:row>99</xdr:row>
      <xdr:rowOff>47765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91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38892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701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120997</xdr:rowOff>
    </xdr:from>
    <xdr:to>
      <xdr:col>41</xdr:col>
      <xdr:colOff>101600</xdr:colOff>
      <xdr:row>99</xdr:row>
      <xdr:rowOff>51147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92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42274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701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79761</xdr:rowOff>
    </xdr:from>
    <xdr:to>
      <xdr:col>36</xdr:col>
      <xdr:colOff>165100</xdr:colOff>
      <xdr:row>99</xdr:row>
      <xdr:rowOff>9911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8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1038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7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14231</xdr:rowOff>
    </xdr:from>
    <xdr:to>
      <xdr:col>85</xdr:col>
      <xdr:colOff>127000</xdr:colOff>
      <xdr:row>39</xdr:row>
      <xdr:rowOff>94437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00781"/>
          <a:ext cx="838200" cy="8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14231</xdr:rowOff>
    </xdr:from>
    <xdr:to>
      <xdr:col>81</xdr:col>
      <xdr:colOff>50800</xdr:colOff>
      <xdr:row>39</xdr:row>
      <xdr:rowOff>30015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00781"/>
          <a:ext cx="88900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30015</xdr:rowOff>
    </xdr:from>
    <xdr:to>
      <xdr:col>76</xdr:col>
      <xdr:colOff>114300</xdr:colOff>
      <xdr:row>39</xdr:row>
      <xdr:rowOff>96484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16565"/>
          <a:ext cx="889000" cy="6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96396</xdr:rowOff>
    </xdr:from>
    <xdr:to>
      <xdr:col>71</xdr:col>
      <xdr:colOff>177800</xdr:colOff>
      <xdr:row>39</xdr:row>
      <xdr:rowOff>96484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2946"/>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43637</xdr:rowOff>
    </xdr:from>
    <xdr:to>
      <xdr:col>85</xdr:col>
      <xdr:colOff>177800</xdr:colOff>
      <xdr:row>39</xdr:row>
      <xdr:rowOff>145237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130014</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5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134881</xdr:rowOff>
    </xdr:from>
    <xdr:to>
      <xdr:col>81</xdr:col>
      <xdr:colOff>101600</xdr:colOff>
      <xdr:row>39</xdr:row>
      <xdr:rowOff>65031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4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56158</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4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150665</xdr:rowOff>
    </xdr:from>
    <xdr:to>
      <xdr:col>76</xdr:col>
      <xdr:colOff>165100</xdr:colOff>
      <xdr:row>39</xdr:row>
      <xdr:rowOff>80815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71942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5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45684</xdr:rowOff>
    </xdr:from>
    <xdr:to>
      <xdr:col>72</xdr:col>
      <xdr:colOff>38100</xdr:colOff>
      <xdr:row>39</xdr:row>
      <xdr:rowOff>147284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138411</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824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45596</xdr:rowOff>
    </xdr:from>
    <xdr:to>
      <xdr:col>67</xdr:col>
      <xdr:colOff>101600</xdr:colOff>
      <xdr:row>39</xdr:row>
      <xdr:rowOff>147196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138323</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824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152597</xdr:rowOff>
    </xdr:from>
    <xdr:to>
      <xdr:col>85</xdr:col>
      <xdr:colOff>127000</xdr:colOff>
      <xdr:row>76</xdr:row>
      <xdr:rowOff>158683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182797"/>
          <a:ext cx="838200" cy="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65775</xdr:rowOff>
    </xdr:from>
    <xdr:to>
      <xdr:col>81</xdr:col>
      <xdr:colOff>50800</xdr:colOff>
      <xdr:row>76</xdr:row>
      <xdr:rowOff>158683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753075"/>
          <a:ext cx="889000" cy="43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65775</xdr:rowOff>
    </xdr:from>
    <xdr:to>
      <xdr:col>76</xdr:col>
      <xdr:colOff>114300</xdr:colOff>
      <xdr:row>77</xdr:row>
      <xdr:rowOff>18159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753075"/>
          <a:ext cx="889000" cy="46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18159</xdr:rowOff>
    </xdr:from>
    <xdr:to>
      <xdr:col>71</xdr:col>
      <xdr:colOff>177800</xdr:colOff>
      <xdr:row>77</xdr:row>
      <xdr:rowOff>20746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19809"/>
          <a:ext cx="889000" cy="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101797</xdr:rowOff>
    </xdr:from>
    <xdr:to>
      <xdr:col>85</xdr:col>
      <xdr:colOff>177800</xdr:colOff>
      <xdr:row>77</xdr:row>
      <xdr:rowOff>31947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3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80224</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1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107883</xdr:rowOff>
    </xdr:from>
    <xdr:to>
      <xdr:col>81</xdr:col>
      <xdr:colOff>101600</xdr:colOff>
      <xdr:row>77</xdr:row>
      <xdr:rowOff>38033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3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29160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3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14975</xdr:rowOff>
    </xdr:from>
    <xdr:to>
      <xdr:col>76</xdr:col>
      <xdr:colOff>165100</xdr:colOff>
      <xdr:row>74</xdr:row>
      <xdr:rowOff>116575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7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133102</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47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138809</xdr:rowOff>
    </xdr:from>
    <xdr:to>
      <xdr:col>72</xdr:col>
      <xdr:colOff>38100</xdr:colOff>
      <xdr:row>77</xdr:row>
      <xdr:rowOff>68959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6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60086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6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141396</xdr:rowOff>
    </xdr:from>
    <xdr:to>
      <xdr:col>67</xdr:col>
      <xdr:colOff>101600</xdr:colOff>
      <xdr:row>77</xdr:row>
      <xdr:rowOff>71546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7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62673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6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157592</xdr:rowOff>
    </xdr:from>
    <xdr:to>
      <xdr:col>85</xdr:col>
      <xdr:colOff>127000</xdr:colOff>
      <xdr:row>98</xdr:row>
      <xdr:rowOff>169814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59692"/>
          <a:ext cx="838200" cy="1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150506</xdr:rowOff>
    </xdr:from>
    <xdr:to>
      <xdr:col>81</xdr:col>
      <xdr:colOff>50800</xdr:colOff>
      <xdr:row>98</xdr:row>
      <xdr:rowOff>169814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952606"/>
          <a:ext cx="889000" cy="1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51464</xdr:rowOff>
    </xdr:from>
    <xdr:to>
      <xdr:col>76</xdr:col>
      <xdr:colOff>114300</xdr:colOff>
      <xdr:row>98</xdr:row>
      <xdr:rowOff>150506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853564"/>
          <a:ext cx="889000" cy="9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51464</xdr:rowOff>
    </xdr:from>
    <xdr:to>
      <xdr:col>71</xdr:col>
      <xdr:colOff>177800</xdr:colOff>
      <xdr:row>99</xdr:row>
      <xdr:rowOff>3409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53564"/>
          <a:ext cx="889000" cy="12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106792</xdr:rowOff>
    </xdr:from>
    <xdr:to>
      <xdr:col>85</xdr:col>
      <xdr:colOff>177800</xdr:colOff>
      <xdr:row>99</xdr:row>
      <xdr:rowOff>36942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0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21719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2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119014</xdr:rowOff>
    </xdr:from>
    <xdr:to>
      <xdr:col>81</xdr:col>
      <xdr:colOff>101600</xdr:colOff>
      <xdr:row>99</xdr:row>
      <xdr:rowOff>49164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40291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701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99706</xdr:rowOff>
    </xdr:from>
    <xdr:to>
      <xdr:col>76</xdr:col>
      <xdr:colOff>165100</xdr:colOff>
      <xdr:row>99</xdr:row>
      <xdr:rowOff>29856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0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20983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9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664</xdr:rowOff>
    </xdr:from>
    <xdr:to>
      <xdr:col>72</xdr:col>
      <xdr:colOff>38100</xdr:colOff>
      <xdr:row>98</xdr:row>
      <xdr:rowOff>102264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93391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9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124059</xdr:rowOff>
    </xdr:from>
    <xdr:to>
      <xdr:col>67</xdr:col>
      <xdr:colOff>101600</xdr:colOff>
      <xdr:row>99</xdr:row>
      <xdr:rowOff>54209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2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701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93180</xdr:rowOff>
    </xdr:from>
    <xdr:to>
      <xdr:col>116</xdr:col>
      <xdr:colOff>63500</xdr:colOff>
      <xdr:row>39</xdr:row>
      <xdr:rowOff>13132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608280"/>
          <a:ext cx="838200" cy="9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13132</xdr:rowOff>
    </xdr:from>
    <xdr:to>
      <xdr:col>111</xdr:col>
      <xdr:colOff>177800</xdr:colOff>
      <xdr:row>39</xdr:row>
      <xdr:rowOff>33248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699682"/>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6464</xdr:rowOff>
    </xdr:from>
    <xdr:to>
      <xdr:col>107</xdr:col>
      <xdr:colOff>50800</xdr:colOff>
      <xdr:row>39</xdr:row>
      <xdr:rowOff>33248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93014"/>
          <a:ext cx="8890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6464</xdr:rowOff>
    </xdr:from>
    <xdr:to>
      <xdr:col>102</xdr:col>
      <xdr:colOff>114300</xdr:colOff>
      <xdr:row>39</xdr:row>
      <xdr:rowOff>30734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693014"/>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42380</xdr:rowOff>
    </xdr:from>
    <xdr:to>
      <xdr:col>116</xdr:col>
      <xdr:colOff>114300</xdr:colOff>
      <xdr:row>38</xdr:row>
      <xdr:rowOff>143980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55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128757</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47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133782</xdr:rowOff>
    </xdr:from>
    <xdr:to>
      <xdr:col>112</xdr:col>
      <xdr:colOff>38100</xdr:colOff>
      <xdr:row>39</xdr:row>
      <xdr:rowOff>63932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55059</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741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153898</xdr:rowOff>
    </xdr:from>
    <xdr:to>
      <xdr:col>107</xdr:col>
      <xdr:colOff>101600</xdr:colOff>
      <xdr:row>39</xdr:row>
      <xdr:rowOff>84048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75175</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5017" y="6761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127114</xdr:rowOff>
    </xdr:from>
    <xdr:to>
      <xdr:col>102</xdr:col>
      <xdr:colOff>165100</xdr:colOff>
      <xdr:row>39</xdr:row>
      <xdr:rowOff>57264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48391</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73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151384</xdr:rowOff>
    </xdr:from>
    <xdr:to>
      <xdr:col>98</xdr:col>
      <xdr:colOff>38100</xdr:colOff>
      <xdr:row>39</xdr:row>
      <xdr:rowOff>81534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72661</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75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93882</xdr:rowOff>
    </xdr:from>
    <xdr:to>
      <xdr:col>116</xdr:col>
      <xdr:colOff>63500</xdr:colOff>
      <xdr:row>59</xdr:row>
      <xdr:rowOff>94503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09432"/>
          <a:ext cx="8382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91727</xdr:rowOff>
    </xdr:from>
    <xdr:to>
      <xdr:col>111</xdr:col>
      <xdr:colOff>177800</xdr:colOff>
      <xdr:row>59</xdr:row>
      <xdr:rowOff>93882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07277"/>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91727</xdr:rowOff>
    </xdr:from>
    <xdr:to>
      <xdr:col>107</xdr:col>
      <xdr:colOff>50800</xdr:colOff>
      <xdr:row>59</xdr:row>
      <xdr:rowOff>97964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207277"/>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97964</xdr:rowOff>
    </xdr:from>
    <xdr:to>
      <xdr:col>102</xdr:col>
      <xdr:colOff>114300</xdr:colOff>
      <xdr:row>59</xdr:row>
      <xdr:rowOff>97997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213514"/>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43703</xdr:rowOff>
    </xdr:from>
    <xdr:to>
      <xdr:col>116</xdr:col>
      <xdr:colOff>114300</xdr:colOff>
      <xdr:row>59</xdr:row>
      <xdr:rowOff>145303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130080</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4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43082</xdr:rowOff>
    </xdr:from>
    <xdr:to>
      <xdr:col>112</xdr:col>
      <xdr:colOff>38100</xdr:colOff>
      <xdr:row>59</xdr:row>
      <xdr:rowOff>144682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5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135809</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251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40927</xdr:rowOff>
    </xdr:from>
    <xdr:to>
      <xdr:col>107</xdr:col>
      <xdr:colOff>101600</xdr:colOff>
      <xdr:row>59</xdr:row>
      <xdr:rowOff>142527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5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133654</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249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47164</xdr:rowOff>
    </xdr:from>
    <xdr:to>
      <xdr:col>102</xdr:col>
      <xdr:colOff>165100</xdr:colOff>
      <xdr:row>59</xdr:row>
      <xdr:rowOff>148764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139891</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88333" y="1025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47197</xdr:rowOff>
    </xdr:from>
    <xdr:to>
      <xdr:col>98</xdr:col>
      <xdr:colOff>38100</xdr:colOff>
      <xdr:row>59</xdr:row>
      <xdr:rowOff>148797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139924</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99333" y="10255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38621</xdr:rowOff>
    </xdr:from>
    <xdr:to>
      <xdr:col>116</xdr:col>
      <xdr:colOff>63500</xdr:colOff>
      <xdr:row>74</xdr:row>
      <xdr:rowOff>24270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383021"/>
          <a:ext cx="838200" cy="3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38621</xdr:rowOff>
    </xdr:from>
    <xdr:to>
      <xdr:col>111</xdr:col>
      <xdr:colOff>177800</xdr:colOff>
      <xdr:row>72</xdr:row>
      <xdr:rowOff>63157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383021"/>
          <a:ext cx="8890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63157</xdr:rowOff>
    </xdr:from>
    <xdr:to>
      <xdr:col>107</xdr:col>
      <xdr:colOff>50800</xdr:colOff>
      <xdr:row>72</xdr:row>
      <xdr:rowOff>122657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407557"/>
          <a:ext cx="889000" cy="5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107353</xdr:rowOff>
    </xdr:from>
    <xdr:to>
      <xdr:col>102</xdr:col>
      <xdr:colOff>114300</xdr:colOff>
      <xdr:row>72</xdr:row>
      <xdr:rowOff>122657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451753"/>
          <a:ext cx="889000" cy="1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144920</xdr:rowOff>
    </xdr:from>
    <xdr:to>
      <xdr:col>116</xdr:col>
      <xdr:colOff>114300</xdr:colOff>
      <xdr:row>74</xdr:row>
      <xdr:rowOff>75070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167797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1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159271</xdr:rowOff>
    </xdr:from>
    <xdr:to>
      <xdr:col>112</xdr:col>
      <xdr:colOff>38100</xdr:colOff>
      <xdr:row>72</xdr:row>
      <xdr:rowOff>89421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33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105948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0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12357</xdr:rowOff>
    </xdr:from>
    <xdr:to>
      <xdr:col>107</xdr:col>
      <xdr:colOff>101600</xdr:colOff>
      <xdr:row>72</xdr:row>
      <xdr:rowOff>113957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130484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13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71857</xdr:rowOff>
    </xdr:from>
    <xdr:to>
      <xdr:col>102</xdr:col>
      <xdr:colOff>165100</xdr:colOff>
      <xdr:row>73</xdr:row>
      <xdr:rowOff>2007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41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18534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19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56553</xdr:rowOff>
    </xdr:from>
    <xdr:to>
      <xdr:col>98</xdr:col>
      <xdr:colOff>38100</xdr:colOff>
      <xdr:row>72</xdr:row>
      <xdr:rowOff>158153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4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3230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17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普通建設事業費については、財政健全化計画及び財政運営計画に基づく、定員管理の徹底、需用費等の徹底的な節減及び委託事業の適正化、投資的経費の抑制により類似団体平均を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令和３年度から令和６年度は診療所整備事業費が、令和６年度から令和７年度は国スポに係る施設整備費が多額となったことから普通建設事業費（うち新規整備）が類似団体平均を上回っている。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維持補修費については、令和５年度の小雪により除排雪経費が減となったものの、令和３年度、令和４年度及び令和６年度の大雪により除排雪経費が増となった。また公共施設の多くは、築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年以上経過しているため老朽化により維持補修費が高止まりしており、今後は公共施設等総合管理計画及び公共施設個別施設計画に基づいた計画的な施設管理により、更新費用の平準化を図る。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公債費について、第三セクター等改革推進債の一部繰上償還を、令和４年度（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百万円）を実施したことに伴い、令和４年度の値が大幅に増加している。今後も、繰上償還の実施等により公債費負担の抑制を図る。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8,231
8,227
163.43
6,857,969
6,636,684
209,918
3,845,478
7,573,947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107587</xdr:rowOff>
    </xdr:from>
    <xdr:to>
      <xdr:col>24</xdr:col>
      <xdr:colOff>63500</xdr:colOff>
      <xdr:row>38</xdr:row>
      <xdr:rowOff>118255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622687"/>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118255</xdr:rowOff>
    </xdr:from>
    <xdr:to>
      <xdr:col>19</xdr:col>
      <xdr:colOff>177800</xdr:colOff>
      <xdr:row>38</xdr:row>
      <xdr:rowOff>148627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633355"/>
          <a:ext cx="889000" cy="3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144163</xdr:rowOff>
    </xdr:from>
    <xdr:to>
      <xdr:col>15</xdr:col>
      <xdr:colOff>50800</xdr:colOff>
      <xdr:row>38</xdr:row>
      <xdr:rowOff>148627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659263"/>
          <a:ext cx="889000" cy="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130011</xdr:rowOff>
    </xdr:from>
    <xdr:to>
      <xdr:col>10</xdr:col>
      <xdr:colOff>114300</xdr:colOff>
      <xdr:row>38</xdr:row>
      <xdr:rowOff>144163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645111"/>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56787</xdr:rowOff>
    </xdr:from>
    <xdr:to>
      <xdr:col>24</xdr:col>
      <xdr:colOff>114300</xdr:colOff>
      <xdr:row>38</xdr:row>
      <xdr:rowOff>158387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7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143164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8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67455</xdr:rowOff>
    </xdr:from>
    <xdr:to>
      <xdr:col>20</xdr:col>
      <xdr:colOff>38100</xdr:colOff>
      <xdr:row>38</xdr:row>
      <xdr:rowOff>169055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160182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67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97827</xdr:rowOff>
    </xdr:from>
    <xdr:to>
      <xdr:col>15</xdr:col>
      <xdr:colOff>101600</xdr:colOff>
      <xdr:row>39</xdr:row>
      <xdr:rowOff>27977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61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19104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70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93363</xdr:rowOff>
    </xdr:from>
    <xdr:to>
      <xdr:col>10</xdr:col>
      <xdr:colOff>165100</xdr:colOff>
      <xdr:row>39</xdr:row>
      <xdr:rowOff>23513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60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14640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70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79211</xdr:rowOff>
    </xdr:from>
    <xdr:to>
      <xdr:col>6</xdr:col>
      <xdr:colOff>38100</xdr:colOff>
      <xdr:row>39</xdr:row>
      <xdr:rowOff>9361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9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488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8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33444</xdr:rowOff>
    </xdr:from>
    <xdr:to>
      <xdr:col>24</xdr:col>
      <xdr:colOff>63500</xdr:colOff>
      <xdr:row>58</xdr:row>
      <xdr:rowOff>42398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77544"/>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35344</xdr:rowOff>
    </xdr:from>
    <xdr:to>
      <xdr:col>19</xdr:col>
      <xdr:colOff>177800</xdr:colOff>
      <xdr:row>58</xdr:row>
      <xdr:rowOff>42398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79444"/>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2576</xdr:rowOff>
    </xdr:from>
    <xdr:to>
      <xdr:col>15</xdr:col>
      <xdr:colOff>50800</xdr:colOff>
      <xdr:row>58</xdr:row>
      <xdr:rowOff>35344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46676"/>
          <a:ext cx="889000" cy="3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52762</xdr:rowOff>
    </xdr:from>
    <xdr:to>
      <xdr:col>10</xdr:col>
      <xdr:colOff>114300</xdr:colOff>
      <xdr:row>58</xdr:row>
      <xdr:rowOff>2576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25412"/>
          <a:ext cx="889000" cy="12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154094</xdr:rowOff>
    </xdr:from>
    <xdr:to>
      <xdr:col>24</xdr:col>
      <xdr:colOff>114300</xdr:colOff>
      <xdr:row>58</xdr:row>
      <xdr:rowOff>84244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69021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4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163048</xdr:rowOff>
    </xdr:from>
    <xdr:to>
      <xdr:col>20</xdr:col>
      <xdr:colOff>38100</xdr:colOff>
      <xdr:row>58</xdr:row>
      <xdr:rowOff>93198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3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84325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2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155994</xdr:rowOff>
    </xdr:from>
    <xdr:to>
      <xdr:col>15</xdr:col>
      <xdr:colOff>101600</xdr:colOff>
      <xdr:row>58</xdr:row>
      <xdr:rowOff>86144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77271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123226</xdr:rowOff>
    </xdr:from>
    <xdr:to>
      <xdr:col>10</xdr:col>
      <xdr:colOff>165100</xdr:colOff>
      <xdr:row>58</xdr:row>
      <xdr:rowOff>53376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44503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8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1962</xdr:rowOff>
    </xdr:from>
    <xdr:to>
      <xdr:col>6</xdr:col>
      <xdr:colOff>38100</xdr:colOff>
      <xdr:row>57</xdr:row>
      <xdr:rowOff>103562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94689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6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4254</xdr:rowOff>
    </xdr:from>
    <xdr:to>
      <xdr:col>24</xdr:col>
      <xdr:colOff>63500</xdr:colOff>
      <xdr:row>77</xdr:row>
      <xdr:rowOff>26642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05904"/>
          <a:ext cx="838200" cy="2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26642</xdr:rowOff>
    </xdr:from>
    <xdr:to>
      <xdr:col>19</xdr:col>
      <xdr:colOff>177800</xdr:colOff>
      <xdr:row>78</xdr:row>
      <xdr:rowOff>54097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28292"/>
          <a:ext cx="889000" cy="19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157333</xdr:rowOff>
    </xdr:from>
    <xdr:to>
      <xdr:col>15</xdr:col>
      <xdr:colOff>50800</xdr:colOff>
      <xdr:row>78</xdr:row>
      <xdr:rowOff>54097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58983"/>
          <a:ext cx="889000" cy="6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157333</xdr:rowOff>
    </xdr:from>
    <xdr:to>
      <xdr:col>10</xdr:col>
      <xdr:colOff>114300</xdr:colOff>
      <xdr:row>78</xdr:row>
      <xdr:rowOff>164647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58983"/>
          <a:ext cx="889000" cy="17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124904</xdr:rowOff>
    </xdr:from>
    <xdr:to>
      <xdr:col>24</xdr:col>
      <xdr:colOff>114300</xdr:colOff>
      <xdr:row>77</xdr:row>
      <xdr:rowOff>55054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5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103331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3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147292</xdr:rowOff>
    </xdr:from>
    <xdr:to>
      <xdr:col>20</xdr:col>
      <xdr:colOff>38100</xdr:colOff>
      <xdr:row>77</xdr:row>
      <xdr:rowOff>77442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7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68569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3297</xdr:rowOff>
    </xdr:from>
    <xdr:to>
      <xdr:col>15</xdr:col>
      <xdr:colOff>101600</xdr:colOff>
      <xdr:row>78</xdr:row>
      <xdr:rowOff>104897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7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96024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106533</xdr:rowOff>
    </xdr:from>
    <xdr:to>
      <xdr:col>10</xdr:col>
      <xdr:colOff>165100</xdr:colOff>
      <xdr:row>78</xdr:row>
      <xdr:rowOff>36683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0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27810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0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113847</xdr:rowOff>
    </xdr:from>
    <xdr:to>
      <xdr:col>6</xdr:col>
      <xdr:colOff>38100</xdr:colOff>
      <xdr:row>79</xdr:row>
      <xdr:rowOff>43997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8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35124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79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137052</xdr:rowOff>
    </xdr:from>
    <xdr:to>
      <xdr:col>24</xdr:col>
      <xdr:colOff>63500</xdr:colOff>
      <xdr:row>96</xdr:row>
      <xdr:rowOff>47506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24802"/>
          <a:ext cx="838200" cy="8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5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136553</xdr:rowOff>
    </xdr:from>
    <xdr:to>
      <xdr:col>19</xdr:col>
      <xdr:colOff>177800</xdr:colOff>
      <xdr:row>96</xdr:row>
      <xdr:rowOff>47506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424303"/>
          <a:ext cx="889000" cy="8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136553</xdr:rowOff>
    </xdr:from>
    <xdr:to>
      <xdr:col>15</xdr:col>
      <xdr:colOff>50800</xdr:colOff>
      <xdr:row>96</xdr:row>
      <xdr:rowOff>37550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24303"/>
          <a:ext cx="889000" cy="7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20528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37550</xdr:rowOff>
    </xdr:from>
    <xdr:to>
      <xdr:col>10</xdr:col>
      <xdr:colOff>114300</xdr:colOff>
      <xdr:row>97</xdr:row>
      <xdr:rowOff>69097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96750"/>
          <a:ext cx="889000" cy="20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86252</xdr:rowOff>
    </xdr:from>
    <xdr:to>
      <xdr:col>24</xdr:col>
      <xdr:colOff>114300</xdr:colOff>
      <xdr:row>96</xdr:row>
      <xdr:rowOff>16402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7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109129</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25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168156</xdr:rowOff>
    </xdr:from>
    <xdr:to>
      <xdr:col>20</xdr:col>
      <xdr:colOff>38100</xdr:colOff>
      <xdr:row>96</xdr:row>
      <xdr:rowOff>98306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5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114833</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231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85753</xdr:rowOff>
    </xdr:from>
    <xdr:to>
      <xdr:col>15</xdr:col>
      <xdr:colOff>101600</xdr:colOff>
      <xdr:row>96</xdr:row>
      <xdr:rowOff>15903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32430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14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158200</xdr:rowOff>
    </xdr:from>
    <xdr:to>
      <xdr:col>10</xdr:col>
      <xdr:colOff>165100</xdr:colOff>
      <xdr:row>96</xdr:row>
      <xdr:rowOff>88350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4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104877</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22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18297</xdr:rowOff>
    </xdr:from>
    <xdr:to>
      <xdr:col>6</xdr:col>
      <xdr:colOff>38100</xdr:colOff>
      <xdr:row>97</xdr:row>
      <xdr:rowOff>119897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4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111024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4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33630</xdr:rowOff>
    </xdr:from>
    <xdr:to>
      <xdr:col>55</xdr:col>
      <xdr:colOff>0</xdr:colOff>
      <xdr:row>38</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48730"/>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138651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823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43688</xdr:rowOff>
    </xdr:from>
    <xdr:to>
      <xdr:col>50</xdr:col>
      <xdr:colOff>114300</xdr:colOff>
      <xdr:row>38</xdr:row>
      <xdr:rowOff>51003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5878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51003</xdr:rowOff>
    </xdr:from>
    <xdr:to>
      <xdr:col>45</xdr:col>
      <xdr:colOff>177800</xdr:colOff>
      <xdr:row>38</xdr:row>
      <xdr:rowOff>56032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6610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56032</xdr:rowOff>
    </xdr:from>
    <xdr:to>
      <xdr:col>41</xdr:col>
      <xdr:colOff>50800</xdr:colOff>
      <xdr:row>38</xdr:row>
      <xdr:rowOff>61976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7113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113657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164338</xdr:rowOff>
    </xdr:from>
    <xdr:to>
      <xdr:col>50</xdr:col>
      <xdr:colOff>165100</xdr:colOff>
      <xdr:row>38</xdr:row>
      <xdr:rowOff>94488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85615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00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203</xdr:rowOff>
    </xdr:from>
    <xdr:to>
      <xdr:col>46</xdr:col>
      <xdr:colOff>38100</xdr:colOff>
      <xdr:row>38</xdr:row>
      <xdr:rowOff>101803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92930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08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5232</xdr:rowOff>
    </xdr:from>
    <xdr:to>
      <xdr:col>41</xdr:col>
      <xdr:colOff>101600</xdr:colOff>
      <xdr:row>38</xdr:row>
      <xdr:rowOff>106832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97959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13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11176</xdr:rowOff>
    </xdr:from>
    <xdr:to>
      <xdr:col>36</xdr:col>
      <xdr:colOff>165100</xdr:colOff>
      <xdr:row>38</xdr:row>
      <xdr:rowOff>112776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103903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19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114950</xdr:rowOff>
    </xdr:from>
    <xdr:to>
      <xdr:col>55</xdr:col>
      <xdr:colOff>0</xdr:colOff>
      <xdr:row>58</xdr:row>
      <xdr:rowOff>119397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59050"/>
          <a:ext cx="838200" cy="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119397</xdr:rowOff>
    </xdr:from>
    <xdr:to>
      <xdr:col>50</xdr:col>
      <xdr:colOff>114300</xdr:colOff>
      <xdr:row>58</xdr:row>
      <xdr:rowOff>127100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63497"/>
          <a:ext cx="889000" cy="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127100</xdr:rowOff>
    </xdr:from>
    <xdr:to>
      <xdr:col>45</xdr:col>
      <xdr:colOff>177800</xdr:colOff>
      <xdr:row>58</xdr:row>
      <xdr:rowOff>135768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71200"/>
          <a:ext cx="889000" cy="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135768</xdr:rowOff>
    </xdr:from>
    <xdr:to>
      <xdr:col>41</xdr:col>
      <xdr:colOff>50800</xdr:colOff>
      <xdr:row>58</xdr:row>
      <xdr:rowOff>137890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79868"/>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64150</xdr:rowOff>
    </xdr:from>
    <xdr:to>
      <xdr:col>55</xdr:col>
      <xdr:colOff>50800</xdr:colOff>
      <xdr:row>58</xdr:row>
      <xdr:rowOff>165750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0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150527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2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68597</xdr:rowOff>
    </xdr:from>
    <xdr:to>
      <xdr:col>50</xdr:col>
      <xdr:colOff>165100</xdr:colOff>
      <xdr:row>58</xdr:row>
      <xdr:rowOff>170197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1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161324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10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76300</xdr:rowOff>
    </xdr:from>
    <xdr:to>
      <xdr:col>46</xdr:col>
      <xdr:colOff>38100</xdr:colOff>
      <xdr:row>59</xdr:row>
      <xdr:rowOff>6450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169027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1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84968</xdr:rowOff>
    </xdr:from>
    <xdr:to>
      <xdr:col>41</xdr:col>
      <xdr:colOff>101600</xdr:colOff>
      <xdr:row>59</xdr:row>
      <xdr:rowOff>15118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2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6245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12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87090</xdr:rowOff>
    </xdr:from>
    <xdr:to>
      <xdr:col>36</xdr:col>
      <xdr:colOff>165100</xdr:colOff>
      <xdr:row>59</xdr:row>
      <xdr:rowOff>17240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3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8367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12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23352</xdr:rowOff>
    </xdr:from>
    <xdr:to>
      <xdr:col>55</xdr:col>
      <xdr:colOff>0</xdr:colOff>
      <xdr:row>78</xdr:row>
      <xdr:rowOff>54597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96452"/>
          <a:ext cx="838200" cy="3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135722</xdr:rowOff>
    </xdr:from>
    <xdr:to>
      <xdr:col>50</xdr:col>
      <xdr:colOff>114300</xdr:colOff>
      <xdr:row>78</xdr:row>
      <xdr:rowOff>23352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37372"/>
          <a:ext cx="889000" cy="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135722</xdr:rowOff>
    </xdr:from>
    <xdr:to>
      <xdr:col>45</xdr:col>
      <xdr:colOff>177800</xdr:colOff>
      <xdr:row>78</xdr:row>
      <xdr:rowOff>31032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37372"/>
          <a:ext cx="8890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163370</xdr:rowOff>
    </xdr:from>
    <xdr:to>
      <xdr:col>41</xdr:col>
      <xdr:colOff>50800</xdr:colOff>
      <xdr:row>78</xdr:row>
      <xdr:rowOff>31032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65020"/>
          <a:ext cx="889000" cy="3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3797</xdr:rowOff>
    </xdr:from>
    <xdr:to>
      <xdr:col>55</xdr:col>
      <xdr:colOff>50800</xdr:colOff>
      <xdr:row>78</xdr:row>
      <xdr:rowOff>105397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7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90174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144002</xdr:rowOff>
    </xdr:from>
    <xdr:to>
      <xdr:col>50</xdr:col>
      <xdr:colOff>165100</xdr:colOff>
      <xdr:row>78</xdr:row>
      <xdr:rowOff>74152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65279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3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84922</xdr:rowOff>
    </xdr:from>
    <xdr:to>
      <xdr:col>46</xdr:col>
      <xdr:colOff>38100</xdr:colOff>
      <xdr:row>78</xdr:row>
      <xdr:rowOff>15072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8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6199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151682</xdr:rowOff>
    </xdr:from>
    <xdr:to>
      <xdr:col>41</xdr:col>
      <xdr:colOff>101600</xdr:colOff>
      <xdr:row>78</xdr:row>
      <xdr:rowOff>81832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5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72959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4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112570</xdr:rowOff>
    </xdr:from>
    <xdr:to>
      <xdr:col>36</xdr:col>
      <xdr:colOff>165100</xdr:colOff>
      <xdr:row>78</xdr:row>
      <xdr:rowOff>42720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33847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0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62</xdr:rowOff>
    </xdr:from>
    <xdr:to>
      <xdr:col>55</xdr:col>
      <xdr:colOff>0</xdr:colOff>
      <xdr:row>96</xdr:row>
      <xdr:rowOff>125002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459262"/>
          <a:ext cx="838200" cy="12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74591</xdr:rowOff>
    </xdr:from>
    <xdr:to>
      <xdr:col>50</xdr:col>
      <xdr:colOff>114300</xdr:colOff>
      <xdr:row>96</xdr:row>
      <xdr:rowOff>125002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33791"/>
          <a:ext cx="889000" cy="5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74591</xdr:rowOff>
    </xdr:from>
    <xdr:to>
      <xdr:col>45</xdr:col>
      <xdr:colOff>177800</xdr:colOff>
      <xdr:row>96</xdr:row>
      <xdr:rowOff>84328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33791"/>
          <a:ext cx="889000" cy="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82431</xdr:rowOff>
    </xdr:from>
    <xdr:to>
      <xdr:col>41</xdr:col>
      <xdr:colOff>50800</xdr:colOff>
      <xdr:row>96</xdr:row>
      <xdr:rowOff>84328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541631"/>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120712</xdr:rowOff>
    </xdr:from>
    <xdr:to>
      <xdr:col>55</xdr:col>
      <xdr:colOff>50800</xdr:colOff>
      <xdr:row>96</xdr:row>
      <xdr:rowOff>50862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99139</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8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74202</xdr:rowOff>
    </xdr:from>
    <xdr:to>
      <xdr:col>50</xdr:col>
      <xdr:colOff>165100</xdr:colOff>
      <xdr:row>97</xdr:row>
      <xdr:rowOff>4352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3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166929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2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23791</xdr:rowOff>
    </xdr:from>
    <xdr:to>
      <xdr:col>46</xdr:col>
      <xdr:colOff>38100</xdr:colOff>
      <xdr:row>96</xdr:row>
      <xdr:rowOff>125391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8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116518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33528</xdr:rowOff>
    </xdr:from>
    <xdr:to>
      <xdr:col>41</xdr:col>
      <xdr:colOff>101600</xdr:colOff>
      <xdr:row>96</xdr:row>
      <xdr:rowOff>135128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9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126255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5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31631</xdr:rowOff>
    </xdr:from>
    <xdr:to>
      <xdr:col>36</xdr:col>
      <xdr:colOff>165100</xdr:colOff>
      <xdr:row>96</xdr:row>
      <xdr:rowOff>133231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9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124358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58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115712</xdr:rowOff>
    </xdr:from>
    <xdr:to>
      <xdr:col>85</xdr:col>
      <xdr:colOff>127000</xdr:colOff>
      <xdr:row>37</xdr:row>
      <xdr:rowOff>136934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59362"/>
          <a:ext cx="8382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136934</xdr:rowOff>
    </xdr:from>
    <xdr:to>
      <xdr:col>81</xdr:col>
      <xdr:colOff>50800</xdr:colOff>
      <xdr:row>37</xdr:row>
      <xdr:rowOff>156273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80584"/>
          <a:ext cx="889000" cy="1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156273</xdr:rowOff>
    </xdr:from>
    <xdr:to>
      <xdr:col>76</xdr:col>
      <xdr:colOff>114300</xdr:colOff>
      <xdr:row>38</xdr:row>
      <xdr:rowOff>1062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99923"/>
          <a:ext cx="889000" cy="1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140340</xdr:rowOff>
    </xdr:from>
    <xdr:to>
      <xdr:col>71</xdr:col>
      <xdr:colOff>177800</xdr:colOff>
      <xdr:row>38</xdr:row>
      <xdr:rowOff>1062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83990"/>
          <a:ext cx="889000" cy="3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64912</xdr:rowOff>
    </xdr:from>
    <xdr:to>
      <xdr:col>85</xdr:col>
      <xdr:colOff>177800</xdr:colOff>
      <xdr:row>37</xdr:row>
      <xdr:rowOff>166512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0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151289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2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86134</xdr:rowOff>
    </xdr:from>
    <xdr:to>
      <xdr:col>81</xdr:col>
      <xdr:colOff>101600</xdr:colOff>
      <xdr:row>38</xdr:row>
      <xdr:rowOff>16284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2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7411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2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105473</xdr:rowOff>
    </xdr:from>
    <xdr:to>
      <xdr:col>76</xdr:col>
      <xdr:colOff>165100</xdr:colOff>
      <xdr:row>38</xdr:row>
      <xdr:rowOff>35623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26750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121712</xdr:rowOff>
    </xdr:from>
    <xdr:to>
      <xdr:col>72</xdr:col>
      <xdr:colOff>38100</xdr:colOff>
      <xdr:row>38</xdr:row>
      <xdr:rowOff>51862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6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42989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5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89540</xdr:rowOff>
    </xdr:from>
    <xdr:to>
      <xdr:col>67</xdr:col>
      <xdr:colOff>101600</xdr:colOff>
      <xdr:row>38</xdr:row>
      <xdr:rowOff>19690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10817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2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81585</xdr:rowOff>
    </xdr:from>
    <xdr:to>
      <xdr:col>85</xdr:col>
      <xdr:colOff>127000</xdr:colOff>
      <xdr:row>56</xdr:row>
      <xdr:rowOff>139645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682785"/>
          <a:ext cx="838200" cy="5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139645</xdr:rowOff>
    </xdr:from>
    <xdr:to>
      <xdr:col>81</xdr:col>
      <xdr:colOff>50800</xdr:colOff>
      <xdr:row>57</xdr:row>
      <xdr:rowOff>121202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740845"/>
          <a:ext cx="889000" cy="15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115793</xdr:rowOff>
    </xdr:from>
    <xdr:to>
      <xdr:col>76</xdr:col>
      <xdr:colOff>114300</xdr:colOff>
      <xdr:row>57</xdr:row>
      <xdr:rowOff>121202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888443"/>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107413</xdr:rowOff>
    </xdr:from>
    <xdr:to>
      <xdr:col>71</xdr:col>
      <xdr:colOff>177800</xdr:colOff>
      <xdr:row>57</xdr:row>
      <xdr:rowOff>115793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880063"/>
          <a:ext cx="889000" cy="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30785</xdr:rowOff>
    </xdr:from>
    <xdr:to>
      <xdr:col>85</xdr:col>
      <xdr:colOff>177800</xdr:colOff>
      <xdr:row>56</xdr:row>
      <xdr:rowOff>132385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9212</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1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88845</xdr:rowOff>
    </xdr:from>
    <xdr:to>
      <xdr:col>81</xdr:col>
      <xdr:colOff>101600</xdr:colOff>
      <xdr:row>57</xdr:row>
      <xdr:rowOff>18995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9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10122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78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70402</xdr:rowOff>
    </xdr:from>
    <xdr:to>
      <xdr:col>76</xdr:col>
      <xdr:colOff>165100</xdr:colOff>
      <xdr:row>58</xdr:row>
      <xdr:rowOff>552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4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163129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64993</xdr:rowOff>
    </xdr:from>
    <xdr:to>
      <xdr:col>72</xdr:col>
      <xdr:colOff>38100</xdr:colOff>
      <xdr:row>57</xdr:row>
      <xdr:rowOff>166593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3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157720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93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56613</xdr:rowOff>
    </xdr:from>
    <xdr:to>
      <xdr:col>67</xdr:col>
      <xdr:colOff>101600</xdr:colOff>
      <xdr:row>57</xdr:row>
      <xdr:rowOff>158213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82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149340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2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14232</xdr:rowOff>
    </xdr:from>
    <xdr:to>
      <xdr:col>85</xdr:col>
      <xdr:colOff>127000</xdr:colOff>
      <xdr:row>79</xdr:row>
      <xdr:rowOff>94438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58782"/>
          <a:ext cx="838200" cy="8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14232</xdr:rowOff>
    </xdr:from>
    <xdr:to>
      <xdr:col>81</xdr:col>
      <xdr:colOff>50800</xdr:colOff>
      <xdr:row>79</xdr:row>
      <xdr:rowOff>30015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58782"/>
          <a:ext cx="889000" cy="1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30015</xdr:rowOff>
    </xdr:from>
    <xdr:to>
      <xdr:col>76</xdr:col>
      <xdr:colOff>114300</xdr:colOff>
      <xdr:row>79</xdr:row>
      <xdr:rowOff>96484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74565"/>
          <a:ext cx="889000" cy="6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96397</xdr:rowOff>
    </xdr:from>
    <xdr:to>
      <xdr:col>71</xdr:col>
      <xdr:colOff>177800</xdr:colOff>
      <xdr:row>79</xdr:row>
      <xdr:rowOff>96484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40947"/>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43638</xdr:rowOff>
    </xdr:from>
    <xdr:to>
      <xdr:col>85</xdr:col>
      <xdr:colOff>177800</xdr:colOff>
      <xdr:row>79</xdr:row>
      <xdr:rowOff>145238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8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130015</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503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134882</xdr:rowOff>
    </xdr:from>
    <xdr:to>
      <xdr:col>81</xdr:col>
      <xdr:colOff>101600</xdr:colOff>
      <xdr:row>79</xdr:row>
      <xdr:rowOff>65032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0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56159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60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150665</xdr:rowOff>
    </xdr:from>
    <xdr:to>
      <xdr:col>76</xdr:col>
      <xdr:colOff>165100</xdr:colOff>
      <xdr:row>79</xdr:row>
      <xdr:rowOff>80815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71942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61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45684</xdr:rowOff>
    </xdr:from>
    <xdr:to>
      <xdr:col>72</xdr:col>
      <xdr:colOff>38100</xdr:colOff>
      <xdr:row>79</xdr:row>
      <xdr:rowOff>147284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138411</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682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45597</xdr:rowOff>
    </xdr:from>
    <xdr:to>
      <xdr:col>67</xdr:col>
      <xdr:colOff>101600</xdr:colOff>
      <xdr:row>79</xdr:row>
      <xdr:rowOff>147197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9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138324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682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152597</xdr:rowOff>
    </xdr:from>
    <xdr:to>
      <xdr:col>85</xdr:col>
      <xdr:colOff>127000</xdr:colOff>
      <xdr:row>96</xdr:row>
      <xdr:rowOff>158683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611797"/>
          <a:ext cx="838200" cy="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65776</xdr:rowOff>
    </xdr:from>
    <xdr:to>
      <xdr:col>81</xdr:col>
      <xdr:colOff>50800</xdr:colOff>
      <xdr:row>96</xdr:row>
      <xdr:rowOff>158683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182076"/>
          <a:ext cx="889000" cy="43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65776</xdr:rowOff>
    </xdr:from>
    <xdr:to>
      <xdr:col>76</xdr:col>
      <xdr:colOff>114300</xdr:colOff>
      <xdr:row>97</xdr:row>
      <xdr:rowOff>18159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182076"/>
          <a:ext cx="889000" cy="46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18159</xdr:rowOff>
    </xdr:from>
    <xdr:to>
      <xdr:col>71</xdr:col>
      <xdr:colOff>177800</xdr:colOff>
      <xdr:row>97</xdr:row>
      <xdr:rowOff>20746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48809"/>
          <a:ext cx="889000" cy="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101797</xdr:rowOff>
    </xdr:from>
    <xdr:to>
      <xdr:col>85</xdr:col>
      <xdr:colOff>177800</xdr:colOff>
      <xdr:row>97</xdr:row>
      <xdr:rowOff>31947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56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80224</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3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107883</xdr:rowOff>
    </xdr:from>
    <xdr:to>
      <xdr:col>81</xdr:col>
      <xdr:colOff>101600</xdr:colOff>
      <xdr:row>97</xdr:row>
      <xdr:rowOff>38033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6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29160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65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14976</xdr:rowOff>
    </xdr:from>
    <xdr:to>
      <xdr:col>76</xdr:col>
      <xdr:colOff>165100</xdr:colOff>
      <xdr:row>94</xdr:row>
      <xdr:rowOff>116576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13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133103</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590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138809</xdr:rowOff>
    </xdr:from>
    <xdr:to>
      <xdr:col>72</xdr:col>
      <xdr:colOff>38100</xdr:colOff>
      <xdr:row>97</xdr:row>
      <xdr:rowOff>68959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9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60086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6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141396</xdr:rowOff>
    </xdr:from>
    <xdr:to>
      <xdr:col>67</xdr:col>
      <xdr:colOff>101600</xdr:colOff>
      <xdr:row>97</xdr:row>
      <xdr:rowOff>71546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0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62673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69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総務費については、ふるさとづくり基金積立金の増により、増となった。民生費については、引き続き、物価高騰対策事業により増となった。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衛生費については、診療所整備事業の建設工事費の増により、増となった。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年度からの普通建設事業費の抑制により、農林水産業費及び土木費については類似団体平均を大きく下回っている。農林水産業費では、中山間関連経費の増により、増となった。土木費については、大雪による除排雪経費の増や橋梁工事費増等により、増となった。今後もインフラ施設等の長寿命化のため、計画的な整備・修繕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商工費については、物価高騰関連による商品券事業等の減により、大幅に減となった。災害復旧費については、令和４年８月の大雨による災害対応完了に伴い、減となった。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公債費については、令和４年度に第三セクター等改革推進債の一部繰上償還（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百万円）を実施した影響により一時的に大幅に増となったが、令和５年度以降は元に戻った。今後も、繰上償還の実施等により公債費負担の抑制を図る。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青森県大鰐町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令和５年度と比較して、実質収支額は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百万円（単年度収支額△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百万円）減となったことから、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5.46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単年度収支額△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百万円となった要因としては、物価高騰の影響により人件費や物件費が増加したことから、経常経費がひっ迫したこと等による。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今後も、歳入確保及び歳出削減に努め、財政の健全化を図る。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青森県大鰐町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令和５年度と比較して、連結実質収支額は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百万円となり、昨年度より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黒字額減少の要因は、想定よりも人件費及び物件費が多かったこと等による。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今後も歳入確保及び歳出削減を図るとともに、診療所においては、事業規模の適正化及び見直し等により経営健全化を図る。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C35" sqref="C35:D35"/>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6857969</v>
      </c>
      <c r="BO4" s="371"/>
      <c r="BP4" s="371"/>
      <c r="BQ4" s="371"/>
      <c r="BR4" s="371"/>
      <c r="BS4" s="371"/>
      <c r="BT4" s="371"/>
      <c r="BU4" s="372"/>
      <c r="BV4" s="370">
        <v>6671175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5.5</v>
      </c>
      <c r="CU4" s="377"/>
      <c r="CV4" s="377"/>
      <c r="CW4" s="377"/>
      <c r="CX4" s="377"/>
      <c r="CY4" s="377"/>
      <c r="CZ4" s="377"/>
      <c r="DA4" s="378"/>
      <c r="DB4" s="376">
        <v>8.9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6636684</v>
      </c>
      <c r="BO5" s="408"/>
      <c r="BP5" s="408"/>
      <c r="BQ5" s="408"/>
      <c r="BR5" s="408"/>
      <c r="BS5" s="408"/>
      <c r="BT5" s="408"/>
      <c r="BU5" s="409"/>
      <c r="BV5" s="407">
        <v>6317963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99.3</v>
      </c>
      <c r="CU5" s="405"/>
      <c r="CV5" s="405"/>
      <c r="CW5" s="405"/>
      <c r="CX5" s="405"/>
      <c r="CY5" s="405"/>
      <c r="CZ5" s="405"/>
      <c r="DA5" s="406"/>
      <c r="DB5" s="404">
        <v>93.6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221285</v>
      </c>
      <c r="BO6" s="408"/>
      <c r="BP6" s="408"/>
      <c r="BQ6" s="408"/>
      <c r="BR6" s="408"/>
      <c r="BS6" s="408"/>
      <c r="BT6" s="408"/>
      <c r="BU6" s="409"/>
      <c r="BV6" s="407">
        <v>353212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99.5</v>
      </c>
      <c r="CU6" s="445"/>
      <c r="CV6" s="445"/>
      <c r="CW6" s="445"/>
      <c r="CX6" s="445"/>
      <c r="CY6" s="445"/>
      <c r="CZ6" s="445"/>
      <c r="DA6" s="446"/>
      <c r="DB6" s="444">
        <v>93.9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11367</v>
      </c>
      <c r="BO7" s="408"/>
      <c r="BP7" s="408"/>
      <c r="BQ7" s="408"/>
      <c r="BR7" s="408"/>
      <c r="BS7" s="408"/>
      <c r="BT7" s="408"/>
      <c r="BU7" s="409"/>
      <c r="BV7" s="407">
        <v>14971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3845478</v>
      </c>
      <c r="CU7" s="408"/>
      <c r="CV7" s="408"/>
      <c r="CW7" s="408"/>
      <c r="CX7" s="408"/>
      <c r="CY7" s="408"/>
      <c r="CZ7" s="408"/>
      <c r="DA7" s="409"/>
      <c r="DB7" s="407">
        <v>3797171</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209918</v>
      </c>
      <c r="BO8" s="408"/>
      <c r="BP8" s="408"/>
      <c r="BQ8" s="408"/>
      <c r="BR8" s="408"/>
      <c r="BS8" s="408"/>
      <c r="BT8" s="408"/>
      <c r="BU8" s="409"/>
      <c r="BV8" s="407">
        <v>338241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0.22</v>
      </c>
      <c r="CU8" s="448"/>
      <c r="CV8" s="448"/>
      <c r="CW8" s="448"/>
      <c r="CX8" s="448"/>
      <c r="CY8" s="448"/>
      <c r="CZ8" s="448"/>
      <c r="DA8" s="449"/>
      <c r="DB8" s="447">
        <v>0.22</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8665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-128323</v>
      </c>
      <c r="BO9" s="408"/>
      <c r="BP9" s="408"/>
      <c r="BQ9" s="408"/>
      <c r="BR9" s="408"/>
      <c r="BS9" s="408"/>
      <c r="BT9" s="408"/>
      <c r="BU9" s="409"/>
      <c r="BV9" s="407">
        <v>122639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12.1</v>
      </c>
      <c r="CU9" s="405"/>
      <c r="CV9" s="405"/>
      <c r="CW9" s="405"/>
      <c r="CX9" s="405"/>
      <c r="CY9" s="405"/>
      <c r="CZ9" s="405"/>
      <c r="DA9" s="406"/>
      <c r="DB9" s="404">
        <v>12.6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9676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341</v>
      </c>
      <c r="BO10" s="408"/>
      <c r="BP10" s="408"/>
      <c r="BQ10" s="408"/>
      <c r="BR10" s="408"/>
      <c r="BS10" s="408"/>
      <c r="BT10" s="408"/>
      <c r="BU10" s="409"/>
      <c r="BV10" s="407">
        <v>33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8231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8227</v>
      </c>
      <c r="S13" s="492"/>
      <c r="T13" s="492"/>
      <c r="U13" s="492"/>
      <c r="V13" s="493"/>
      <c r="W13" s="423" t="s">
        <v>131</v>
      </c>
      <c r="X13" s="424"/>
      <c r="Y13" s="424"/>
      <c r="Z13" s="424"/>
      <c r="AA13" s="424"/>
      <c r="AB13" s="414"/>
      <c r="AC13" s="458">
        <v>919</v>
      </c>
      <c r="AD13" s="459"/>
      <c r="AE13" s="459"/>
      <c r="AF13" s="459"/>
      <c r="AG13" s="501"/>
      <c r="AH13" s="458">
        <v>1056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-127982</v>
      </c>
      <c r="BO13" s="408"/>
      <c r="BP13" s="408"/>
      <c r="BQ13" s="408"/>
      <c r="BR13" s="408"/>
      <c r="BS13" s="408"/>
      <c r="BT13" s="408"/>
      <c r="BU13" s="409"/>
      <c r="BV13" s="407">
        <v>122672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12.3</v>
      </c>
      <c r="CU13" s="405"/>
      <c r="CV13" s="405"/>
      <c r="CW13" s="405"/>
      <c r="CX13" s="405"/>
      <c r="CY13" s="405"/>
      <c r="CZ13" s="405"/>
      <c r="DA13" s="406"/>
      <c r="DB13" s="404">
        <v>12.6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8470</v>
      </c>
      <c r="S14" s="492"/>
      <c r="T14" s="492"/>
      <c r="U14" s="492"/>
      <c r="V14" s="493"/>
      <c r="W14" s="397"/>
      <c r="X14" s="398"/>
      <c r="Y14" s="398"/>
      <c r="Z14" s="398"/>
      <c r="AA14" s="398"/>
      <c r="AB14" s="387"/>
      <c r="AC14" s="494">
        <v>21.9</v>
      </c>
      <c r="AD14" s="495"/>
      <c r="AE14" s="495"/>
      <c r="AF14" s="495"/>
      <c r="AG14" s="496"/>
      <c r="AH14" s="494">
        <v>22.2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61.5</v>
      </c>
      <c r="CU14" s="506"/>
      <c r="CV14" s="506"/>
      <c r="CW14" s="506"/>
      <c r="CX14" s="506"/>
      <c r="CY14" s="506"/>
      <c r="CZ14" s="506"/>
      <c r="DA14" s="507"/>
      <c r="DB14" s="505">
        <v>84</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8467</v>
      </c>
      <c r="S15" s="492"/>
      <c r="T15" s="492"/>
      <c r="U15" s="492"/>
      <c r="V15" s="493"/>
      <c r="W15" s="423" t="s">
        <v>137</v>
      </c>
      <c r="X15" s="424"/>
      <c r="Y15" s="424"/>
      <c r="Z15" s="424"/>
      <c r="AA15" s="424"/>
      <c r="AB15" s="414"/>
      <c r="AC15" s="458">
        <v>811</v>
      </c>
      <c r="AD15" s="459"/>
      <c r="AE15" s="459"/>
      <c r="AF15" s="459"/>
      <c r="AG15" s="501"/>
      <c r="AH15" s="458">
        <v>958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787872</v>
      </c>
      <c r="BO15" s="371"/>
      <c r="BP15" s="371"/>
      <c r="BQ15" s="371"/>
      <c r="BR15" s="371"/>
      <c r="BS15" s="371"/>
      <c r="BT15" s="371"/>
      <c r="BU15" s="372"/>
      <c r="BV15" s="370">
        <v>781202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19.3</v>
      </c>
      <c r="AD16" s="495"/>
      <c r="AE16" s="495"/>
      <c r="AF16" s="495"/>
      <c r="AG16" s="496"/>
      <c r="AH16" s="494">
        <v>20.100000000000001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3668851</v>
      </c>
      <c r="BO16" s="408"/>
      <c r="BP16" s="408"/>
      <c r="BQ16" s="408"/>
      <c r="BR16" s="408"/>
      <c r="BS16" s="408"/>
      <c r="BT16" s="408"/>
      <c r="BU16" s="409"/>
      <c r="BV16" s="407">
        <v>3608372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2474</v>
      </c>
      <c r="AD17" s="459"/>
      <c r="AE17" s="459"/>
      <c r="AF17" s="459"/>
      <c r="AG17" s="501"/>
      <c r="AH17" s="458">
        <v>2752</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959401</v>
      </c>
      <c r="BO17" s="408"/>
      <c r="BP17" s="408"/>
      <c r="BQ17" s="408"/>
      <c r="BR17" s="408"/>
      <c r="BS17" s="408"/>
      <c r="BT17" s="408"/>
      <c r="BU17" s="409"/>
      <c r="BV17" s="407">
        <v>954630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163.43</v>
      </c>
      <c r="M18" s="531"/>
      <c r="N18" s="531"/>
      <c r="O18" s="531"/>
      <c r="P18" s="531"/>
      <c r="Q18" s="531"/>
      <c r="R18" s="532"/>
      <c r="S18" s="532"/>
      <c r="T18" s="532"/>
      <c r="U18" s="532"/>
      <c r="V18" s="533"/>
      <c r="W18" s="425"/>
      <c r="X18" s="426"/>
      <c r="Y18" s="426"/>
      <c r="Z18" s="426"/>
      <c r="AA18" s="426"/>
      <c r="AB18" s="417"/>
      <c r="AC18" s="534">
        <v>58.8</v>
      </c>
      <c r="AD18" s="535"/>
      <c r="AE18" s="535"/>
      <c r="AF18" s="535"/>
      <c r="AG18" s="536"/>
      <c r="AH18" s="534">
        <v>57.7</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4032806</v>
      </c>
      <c r="BO18" s="408"/>
      <c r="BP18" s="408"/>
      <c r="BQ18" s="408"/>
      <c r="BR18" s="408"/>
      <c r="BS18" s="408"/>
      <c r="BT18" s="408"/>
      <c r="BU18" s="409"/>
      <c r="BV18" s="407">
        <v>3672944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53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4839656</v>
      </c>
      <c r="BO19" s="408"/>
      <c r="BP19" s="408"/>
      <c r="BQ19" s="408"/>
      <c r="BR19" s="408"/>
      <c r="BS19" s="408"/>
      <c r="BT19" s="408"/>
      <c r="BU19" s="409"/>
      <c r="BV19" s="407">
        <v>4748482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3228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7573947</v>
      </c>
      <c r="BO22" s="371"/>
      <c r="BP22" s="371"/>
      <c r="BQ22" s="371"/>
      <c r="BR22" s="371"/>
      <c r="BS22" s="371"/>
      <c r="BT22" s="371"/>
      <c r="BU22" s="372"/>
      <c r="BV22" s="370">
        <v>7392133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5153279</v>
      </c>
      <c r="BO23" s="408"/>
      <c r="BP23" s="408"/>
      <c r="BQ23" s="408"/>
      <c r="BR23" s="408"/>
      <c r="BS23" s="408"/>
      <c r="BT23" s="408"/>
      <c r="BU23" s="409"/>
      <c r="BV23" s="407">
        <v>4906256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6800</v>
      </c>
      <c r="R24" s="459"/>
      <c r="S24" s="459"/>
      <c r="T24" s="459"/>
      <c r="U24" s="459"/>
      <c r="V24" s="501"/>
      <c r="W24" s="553"/>
      <c r="X24" s="554"/>
      <c r="Y24" s="555"/>
      <c r="Z24" s="457" t="s">
        <v>161</v>
      </c>
      <c r="AA24" s="437"/>
      <c r="AB24" s="437"/>
      <c r="AC24" s="437"/>
      <c r="AD24" s="437"/>
      <c r="AE24" s="437"/>
      <c r="AF24" s="437"/>
      <c r="AG24" s="438"/>
      <c r="AH24" s="458">
        <v>119</v>
      </c>
      <c r="AI24" s="459"/>
      <c r="AJ24" s="459"/>
      <c r="AK24" s="459"/>
      <c r="AL24" s="501"/>
      <c r="AM24" s="458">
        <v>339864</v>
      </c>
      <c r="AN24" s="459"/>
      <c r="AO24" s="459"/>
      <c r="AP24" s="459"/>
      <c r="AQ24" s="459"/>
      <c r="AR24" s="501"/>
      <c r="AS24" s="458">
        <v>2856</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6060154</v>
      </c>
      <c r="BO24" s="408"/>
      <c r="BP24" s="408"/>
      <c r="BQ24" s="408"/>
      <c r="BR24" s="408"/>
      <c r="BS24" s="408"/>
      <c r="BT24" s="408"/>
      <c r="BU24" s="409"/>
      <c r="BV24" s="407">
        <v>5691295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5440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128267</v>
      </c>
      <c r="BO25" s="371"/>
      <c r="BP25" s="371"/>
      <c r="BQ25" s="371"/>
      <c r="BR25" s="371"/>
      <c r="BS25" s="371"/>
      <c r="BT25" s="371"/>
      <c r="BU25" s="372"/>
      <c r="BV25" s="370">
        <v>819245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5000</v>
      </c>
      <c r="R26" s="459"/>
      <c r="S26" s="459"/>
      <c r="T26" s="459"/>
      <c r="U26" s="459"/>
      <c r="V26" s="501"/>
      <c r="W26" s="553"/>
      <c r="X26" s="554"/>
      <c r="Y26" s="555"/>
      <c r="Z26" s="457" t="s">
        <v>167</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169</v>
      </c>
      <c r="F27" s="437"/>
      <c r="G27" s="437"/>
      <c r="H27" s="437"/>
      <c r="I27" s="437"/>
      <c r="J27" s="437"/>
      <c r="K27" s="438"/>
      <c r="L27" s="458">
        <v>1</v>
      </c>
      <c r="M27" s="459"/>
      <c r="N27" s="459"/>
      <c r="O27" s="459"/>
      <c r="P27" s="501"/>
      <c r="Q27" s="458">
        <v>2300</v>
      </c>
      <c r="R27" s="459"/>
      <c r="S27" s="459"/>
      <c r="T27" s="459"/>
      <c r="U27" s="459"/>
      <c r="V27" s="501"/>
      <c r="W27" s="553"/>
      <c r="X27" s="554"/>
      <c r="Y27" s="555"/>
      <c r="Z27" s="457" t="s">
        <v>170</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126830</v>
      </c>
      <c r="BO27" s="527"/>
      <c r="BP27" s="527"/>
      <c r="BQ27" s="527"/>
      <c r="BR27" s="527"/>
      <c r="BS27" s="527"/>
      <c r="BT27" s="527"/>
      <c r="BU27" s="528"/>
      <c r="BV27" s="526">
        <v>126830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172</v>
      </c>
      <c r="F28" s="437"/>
      <c r="G28" s="437"/>
      <c r="H28" s="437"/>
      <c r="I28" s="437"/>
      <c r="J28" s="437"/>
      <c r="K28" s="438"/>
      <c r="L28" s="458">
        <v>1</v>
      </c>
      <c r="M28" s="459"/>
      <c r="N28" s="459"/>
      <c r="O28" s="459"/>
      <c r="P28" s="501"/>
      <c r="Q28" s="458">
        <v>2060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1331347</v>
      </c>
      <c r="BO28" s="371"/>
      <c r="BP28" s="371"/>
      <c r="BQ28" s="371"/>
      <c r="BR28" s="371"/>
      <c r="BS28" s="371"/>
      <c r="BT28" s="371"/>
      <c r="BU28" s="372"/>
      <c r="BV28" s="370">
        <v>1013320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175</v>
      </c>
      <c r="F29" s="437"/>
      <c r="G29" s="437"/>
      <c r="H29" s="437"/>
      <c r="I29" s="437"/>
      <c r="J29" s="437"/>
      <c r="K29" s="438"/>
      <c r="L29" s="458">
        <v>8</v>
      </c>
      <c r="M29" s="459"/>
      <c r="N29" s="459"/>
      <c r="O29" s="459"/>
      <c r="P29" s="501"/>
      <c r="Q29" s="458">
        <v>2000</v>
      </c>
      <c r="R29" s="459"/>
      <c r="S29" s="459"/>
      <c r="T29" s="459"/>
      <c r="U29" s="459"/>
      <c r="V29" s="501"/>
      <c r="W29" s="556"/>
      <c r="X29" s="557"/>
      <c r="Y29" s="558"/>
      <c r="Z29" s="457" t="s">
        <v>176</v>
      </c>
      <c r="AA29" s="437"/>
      <c r="AB29" s="437"/>
      <c r="AC29" s="437"/>
      <c r="AD29" s="437"/>
      <c r="AE29" s="437"/>
      <c r="AF29" s="437"/>
      <c r="AG29" s="438"/>
      <c r="AH29" s="458">
        <v>119</v>
      </c>
      <c r="AI29" s="459"/>
      <c r="AJ29" s="459"/>
      <c r="AK29" s="459"/>
      <c r="AL29" s="501"/>
      <c r="AM29" s="458">
        <v>339864</v>
      </c>
      <c r="AN29" s="459"/>
      <c r="AO29" s="459"/>
      <c r="AP29" s="459"/>
      <c r="AQ29" s="459"/>
      <c r="AR29" s="501"/>
      <c r="AS29" s="458">
        <v>2856</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232478</v>
      </c>
      <c r="BO29" s="408"/>
      <c r="BP29" s="408"/>
      <c r="BQ29" s="408"/>
      <c r="BR29" s="408"/>
      <c r="BS29" s="408"/>
      <c r="BT29" s="408"/>
      <c r="BU29" s="409"/>
      <c r="BV29" s="407">
        <v>221151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90</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1033474</v>
      </c>
      <c r="BO30" s="527"/>
      <c r="BP30" s="527"/>
      <c r="BQ30" s="527"/>
      <c r="BR30" s="527"/>
      <c r="BS30" s="527"/>
      <c r="BT30" s="527"/>
      <c r="BU30" s="528"/>
      <c r="BV30" s="526">
        <v>985954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温泉事業特別会計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久吉ダム水道企業団水道事業会計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大鰐町土地開発公社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診療所事業特別会計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簡易水道事業会計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青森県市町村総合事務組合一般会計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青森県市町村職員退職手当組合一般会計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弘前地区環境整備事務組合一般会計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弘前地区消防事務組合一般会計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青森県交通災害共済組合交通災害共済事業会計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津軽広域連合一般会計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青森県後期高齢者医療広域連合一般会計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青森県後期高齢者医療広域連合後期高齢者医療特別会計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Mn7UM3X2veGDafa++zsx2aL7bOPeeqhV/pBsyfy8l7odOG0U6u3EI+QChpuoVWv04q/ulsIJSEvug/beBoaBxg==" saltValue="8oh66ni433GRHW+CMknqU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533</v>
      </c>
      <c r="D34" s="1151"/>
      <c r="E34" s="1152"/>
      <c r="F34" s="32">
        <v>6.93</v>
      </c>
      <c r="G34" s="33">
        <v>8.6999999999999993</v>
      </c>
      <c r="H34" s="33">
        <v>5.71</v>
      </c>
      <c r="I34" s="33">
        <v>8.9</v>
      </c>
      <c r="J34" s="34">
        <v>5.44</v>
      </c>
      <c r="K34" s="22"/>
      <c r="L34" s="22"/>
      <c r="M34" s="22"/>
      <c r="N34" s="22"/>
      <c r="O34" s="22"/>
      <c r="P34" s="22"/>
    </row>
    <row r="35" spans="1:16" ht="39" customHeight="1" x14ac:dyDescent="0.2">
      <c r="A35" s="22"/>
      <c r="B35" s="35"/>
      <c r="C35" s="1145" t="s">
        <v>534</v>
      </c>
      <c r="D35" s="1146"/>
      <c r="E35" s="1147"/>
      <c r="F35" s="36">
        <v>0.18</v>
      </c>
      <c r="G35" s="37">
        <v>0.71</v>
      </c>
      <c r="H35" s="37">
        <v>1.43</v>
      </c>
      <c r="I35" s="37">
        <v>1.68</v>
      </c>
      <c r="J35" s="38">
        <v>1.55</v>
      </c>
      <c r="K35" s="22"/>
      <c r="L35" s="22"/>
      <c r="M35" s="22"/>
      <c r="N35" s="22"/>
      <c r="O35" s="22"/>
      <c r="P35" s="22"/>
    </row>
    <row r="36" spans="1:16" ht="39" customHeight="1" x14ac:dyDescent="0.2">
      <c r="A36" s="22"/>
      <c r="B36" s="35"/>
      <c r="C36" s="1145" t="s">
        <v>535</v>
      </c>
      <c r="D36" s="1146"/>
      <c r="E36" s="1147"/>
      <c r="F36" s="36" t="s">
        <v>488</v>
      </c>
      <c r="G36" s="37" t="s">
        <v>488</v>
      </c>
      <c r="H36" s="37" t="s">
        <v>488</v>
      </c>
      <c r="I36" s="37" t="s">
        <v>488</v>
      </c>
      <c r="J36" s="38">
        <v>0.36</v>
      </c>
      <c r="K36" s="22"/>
      <c r="L36" s="22"/>
      <c r="M36" s="22"/>
      <c r="N36" s="22"/>
      <c r="O36" s="22"/>
      <c r="P36" s="22"/>
    </row>
    <row r="37" spans="1:16" ht="39" customHeight="1" x14ac:dyDescent="0.2">
      <c r="A37" s="22"/>
      <c r="B37" s="35"/>
      <c r="C37" s="1145" t="s">
        <v>536</v>
      </c>
      <c r="D37" s="1146"/>
      <c r="E37" s="1147"/>
      <c r="F37" s="36">
        <v>0.05</v>
      </c>
      <c r="G37" s="37">
        <v>0.08</v>
      </c>
      <c r="H37" s="37">
        <v>0.09</v>
      </c>
      <c r="I37" s="37">
        <v>0.08</v>
      </c>
      <c r="J37" s="38">
        <v>0.12</v>
      </c>
      <c r="K37" s="22"/>
      <c r="L37" s="22"/>
      <c r="M37" s="22"/>
      <c r="N37" s="22"/>
      <c r="O37" s="22"/>
      <c r="P37" s="22"/>
    </row>
    <row r="38" spans="1:16" ht="39" customHeight="1" x14ac:dyDescent="0.2">
      <c r="A38" s="22"/>
      <c r="B38" s="35"/>
      <c r="C38" s="1145" t="s">
        <v>537</v>
      </c>
      <c r="D38" s="1146"/>
      <c r="E38" s="1147"/>
      <c r="F38" s="36" t="s">
        <v>488</v>
      </c>
      <c r="G38" s="37" t="s">
        <v>488</v>
      </c>
      <c r="H38" s="37" t="s">
        <v>488</v>
      </c>
      <c r="I38" s="37" t="s">
        <v>488</v>
      </c>
      <c r="J38" s="38">
        <v>7.0000000000000007E-2</v>
      </c>
      <c r="K38" s="22"/>
      <c r="L38" s="22"/>
      <c r="M38" s="22"/>
      <c r="N38" s="22"/>
      <c r="O38" s="22"/>
      <c r="P38" s="22"/>
    </row>
    <row r="39" spans="1:16" ht="39" customHeight="1" x14ac:dyDescent="0.2">
      <c r="A39" s="22"/>
      <c r="B39" s="35"/>
      <c r="C39" s="1145" t="s">
        <v>538</v>
      </c>
      <c r="D39" s="1146"/>
      <c r="E39" s="1147"/>
      <c r="F39" s="36">
        <v>0.02</v>
      </c>
      <c r="G39" s="37">
        <v>0.02</v>
      </c>
      <c r="H39" s="37">
        <v>0.04</v>
      </c>
      <c r="I39" s="37">
        <v>7.0000000000000007E-2</v>
      </c>
      <c r="J39" s="38">
        <v>0.03</v>
      </c>
      <c r="K39" s="22"/>
      <c r="L39" s="22"/>
      <c r="M39" s="22"/>
      <c r="N39" s="22"/>
      <c r="O39" s="22"/>
      <c r="P39" s="22"/>
    </row>
    <row r="40" spans="1:16" ht="39" customHeight="1" x14ac:dyDescent="0.2">
      <c r="A40" s="22"/>
      <c r="B40" s="35"/>
      <c r="C40" s="1145" t="s">
        <v>539</v>
      </c>
      <c r="D40" s="1146"/>
      <c r="E40" s="1147"/>
      <c r="F40" s="36">
        <v>0.12</v>
      </c>
      <c r="G40" s="37">
        <v>1.28</v>
      </c>
      <c r="H40" s="37">
        <v>1.04</v>
      </c>
      <c r="I40" s="37">
        <v>0.56000000000000005</v>
      </c>
      <c r="J40" s="38">
        <v>0.01</v>
      </c>
      <c r="K40" s="22"/>
      <c r="L40" s="22"/>
      <c r="M40" s="22"/>
      <c r="N40" s="22"/>
      <c r="O40" s="22"/>
      <c r="P40" s="22"/>
    </row>
    <row r="41" spans="1:16" ht="39" customHeight="1" x14ac:dyDescent="0.2">
      <c r="A41" s="22"/>
      <c r="B41" s="35"/>
      <c r="C41" s="1145" t="s">
        <v>540</v>
      </c>
      <c r="D41" s="1146"/>
      <c r="E41" s="1147"/>
      <c r="F41" s="36" t="s">
        <v>488</v>
      </c>
      <c r="G41" s="37" t="s">
        <v>488</v>
      </c>
      <c r="H41" s="37" t="s">
        <v>488</v>
      </c>
      <c r="I41" s="37" t="s">
        <v>488</v>
      </c>
      <c r="J41" s="38">
        <v>0.01</v>
      </c>
      <c r="K41" s="22"/>
      <c r="L41" s="22"/>
      <c r="M41" s="22"/>
      <c r="N41" s="22"/>
      <c r="O41" s="22"/>
      <c r="P41" s="22"/>
    </row>
    <row r="42" spans="1:16" ht="39" customHeight="1" x14ac:dyDescent="0.2">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542</v>
      </c>
      <c r="D43" s="1149"/>
      <c r="E43" s="1150"/>
      <c r="F43" s="41">
        <v>0.12</v>
      </c>
      <c r="G43" s="42">
        <v>1.33</v>
      </c>
      <c r="H43" s="42">
        <v>1.73</v>
      </c>
      <c r="I43" s="42">
        <v>1.1399999999999999</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5jUGYlvsZJkG9tSGzMxWtUYLUNWK2USuiwQkUvDdbISQBZGcbtIQFeQfQAYp3dZ9PtoTG41vuKOr3k2yf0E/g==" saltValue="jzYSbz9X4R0p3OqyCq9i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583</v>
      </c>
      <c r="L45" s="60">
        <v>573</v>
      </c>
      <c r="M45" s="60">
        <v>614</v>
      </c>
      <c r="N45" s="60">
        <v>600</v>
      </c>
      <c r="O45" s="61">
        <v>599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196</v>
      </c>
      <c r="L48" s="64">
        <v>180</v>
      </c>
      <c r="M48" s="64">
        <v>187</v>
      </c>
      <c r="N48" s="64">
        <v>184</v>
      </c>
      <c r="O48" s="65">
        <v>188</v>
      </c>
      <c r="P48" s="48"/>
      <c r="Q48" s="48"/>
      <c r="R48" s="48"/>
      <c r="S48" s="48"/>
      <c r="T48" s="48"/>
      <c r="U48" s="48"/>
    </row>
    <row r="49" spans="1:21" ht="30.75" customHeight="1" x14ac:dyDescent="0.2">
      <c r="A49" s="48"/>
      <c r="B49" s="1155"/>
      <c r="C49" s="1156"/>
      <c r="D49" s="62"/>
      <c r="E49" s="1161" t="s">
        <v>14</v>
      </c>
      <c r="F49" s="1161"/>
      <c r="G49" s="1161"/>
      <c r="H49" s="1161"/>
      <c r="I49" s="1161"/>
      <c r="J49" s="1162"/>
      <c r="K49" s="63">
        <v>98</v>
      </c>
      <c r="L49" s="64">
        <v>91</v>
      </c>
      <c r="M49" s="64">
        <v>75</v>
      </c>
      <c r="N49" s="64">
        <v>80</v>
      </c>
      <c r="O49" s="65">
        <v>71</v>
      </c>
      <c r="P49" s="48"/>
      <c r="Q49" s="48"/>
      <c r="R49" s="48"/>
      <c r="S49" s="48"/>
      <c r="T49" s="48"/>
      <c r="U49" s="48"/>
    </row>
    <row r="50" spans="1:21" ht="30.75" customHeight="1" x14ac:dyDescent="0.2">
      <c r="A50" s="48"/>
      <c r="B50" s="1155"/>
      <c r="C50" s="1156"/>
      <c r="D50" s="62"/>
      <c r="E50" s="1161" t="s">
        <v>15</v>
      </c>
      <c r="F50" s="1161"/>
      <c r="G50" s="1161"/>
      <c r="H50" s="1161"/>
      <c r="I50" s="1161"/>
      <c r="J50" s="1162"/>
      <c r="K50" s="63">
        <v>0</v>
      </c>
      <c r="L50" s="64">
        <v>0</v>
      </c>
      <c r="M50" s="64" t="s">
        <v>488</v>
      </c>
      <c r="N50" s="64" t="s">
        <v>488</v>
      </c>
      <c r="O50" s="65" t="s">
        <v>488</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431</v>
      </c>
      <c r="L52" s="64">
        <v>416</v>
      </c>
      <c r="M52" s="64">
        <v>426</v>
      </c>
      <c r="N52" s="64">
        <v>453</v>
      </c>
      <c r="O52" s="65">
        <v>478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446</v>
      </c>
      <c r="L53" s="69">
        <v>428</v>
      </c>
      <c r="M53" s="69">
        <v>450</v>
      </c>
      <c r="N53" s="69">
        <v>411</v>
      </c>
      <c r="O53" s="70">
        <v>380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7taUS8v634+dopi0IdKWCdz9Sf42Tx001wAV998nWYWQOenkSoVUdp60V0Sa/gnu1q77yO7nygAT6SUAq1Gww==" saltValue="REyq1+ixloSEo8fP5Kazv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S48" sqref="S48"/>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7596</v>
      </c>
      <c r="J41" s="344">
        <v>7850</v>
      </c>
      <c r="K41" s="344">
        <v>7306</v>
      </c>
      <c r="L41" s="344">
        <v>7392</v>
      </c>
      <c r="M41" s="345">
        <v>7592</v>
      </c>
    </row>
    <row r="42" spans="2:13" ht="27.75" customHeight="1" x14ac:dyDescent="0.2">
      <c r="B42" s="1186"/>
      <c r="C42" s="1187"/>
      <c r="D42" s="106"/>
      <c r="E42" s="1192" t="s">
        <v>32</v>
      </c>
      <c r="F42" s="1192"/>
      <c r="G42" s="1192"/>
      <c r="H42" s="1193"/>
      <c r="I42" s="346" t="s">
        <v>488</v>
      </c>
      <c r="J42" s="347" t="s">
        <v>488</v>
      </c>
      <c r="K42" s="347" t="s">
        <v>488</v>
      </c>
      <c r="L42" s="347" t="s">
        <v>488</v>
      </c>
      <c r="M42" s="348" t="s">
        <v>488</v>
      </c>
    </row>
    <row r="43" spans="2:13" ht="27.75" customHeight="1" x14ac:dyDescent="0.2">
      <c r="B43" s="1186"/>
      <c r="C43" s="1187"/>
      <c r="D43" s="106"/>
      <c r="E43" s="1192" t="s">
        <v>33</v>
      </c>
      <c r="F43" s="1192"/>
      <c r="G43" s="1192"/>
      <c r="H43" s="1193"/>
      <c r="I43" s="346">
        <v>2449</v>
      </c>
      <c r="J43" s="347">
        <v>2332</v>
      </c>
      <c r="K43" s="347">
        <v>2224</v>
      </c>
      <c r="L43" s="347">
        <v>2107</v>
      </c>
      <c r="M43" s="348">
        <v>1866</v>
      </c>
    </row>
    <row r="44" spans="2:13" ht="27.75" customHeight="1" x14ac:dyDescent="0.2">
      <c r="B44" s="1186"/>
      <c r="C44" s="1187"/>
      <c r="D44" s="106"/>
      <c r="E44" s="1192" t="s">
        <v>34</v>
      </c>
      <c r="F44" s="1192"/>
      <c r="G44" s="1192"/>
      <c r="H44" s="1193"/>
      <c r="I44" s="346">
        <v>786</v>
      </c>
      <c r="J44" s="347">
        <v>723</v>
      </c>
      <c r="K44" s="347">
        <v>650</v>
      </c>
      <c r="L44" s="347">
        <v>582</v>
      </c>
      <c r="M44" s="348">
        <v>612</v>
      </c>
    </row>
    <row r="45" spans="2:13" ht="27.75" customHeight="1" x14ac:dyDescent="0.2">
      <c r="B45" s="1186"/>
      <c r="C45" s="1187"/>
      <c r="D45" s="106"/>
      <c r="E45" s="1192" t="s">
        <v>35</v>
      </c>
      <c r="F45" s="1192"/>
      <c r="G45" s="1192"/>
      <c r="H45" s="1193"/>
      <c r="I45" s="346">
        <v>401</v>
      </c>
      <c r="J45" s="347">
        <v>379</v>
      </c>
      <c r="K45" s="347">
        <v>362</v>
      </c>
      <c r="L45" s="347">
        <v>678</v>
      </c>
      <c r="M45" s="348">
        <v>690</v>
      </c>
    </row>
    <row r="46" spans="2:13" ht="27.75" customHeight="1" x14ac:dyDescent="0.2">
      <c r="B46" s="1186"/>
      <c r="C46" s="1187"/>
      <c r="D46" s="107"/>
      <c r="E46" s="1192" t="s">
        <v>36</v>
      </c>
      <c r="F46" s="1192"/>
      <c r="G46" s="1192"/>
      <c r="H46" s="1193"/>
      <c r="I46" s="346" t="s">
        <v>488</v>
      </c>
      <c r="J46" s="347" t="s">
        <v>488</v>
      </c>
      <c r="K46" s="347" t="s">
        <v>488</v>
      </c>
      <c r="L46" s="347" t="s">
        <v>488</v>
      </c>
      <c r="M46" s="348" t="s">
        <v>488</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2093</v>
      </c>
      <c r="J50" s="347">
        <v>2685</v>
      </c>
      <c r="K50" s="347">
        <v>2333</v>
      </c>
      <c r="L50" s="347">
        <v>2558</v>
      </c>
      <c r="M50" s="348">
        <v>2960</v>
      </c>
    </row>
    <row r="51" spans="2:13" ht="27.75" customHeight="1" x14ac:dyDescent="0.2">
      <c r="B51" s="1186"/>
      <c r="C51" s="1187"/>
      <c r="D51" s="106"/>
      <c r="E51" s="1192" t="s">
        <v>42</v>
      </c>
      <c r="F51" s="1192"/>
      <c r="G51" s="1192"/>
      <c r="H51" s="1193"/>
      <c r="I51" s="346">
        <v>179</v>
      </c>
      <c r="J51" s="347">
        <v>66</v>
      </c>
      <c r="K51" s="347">
        <v>55</v>
      </c>
      <c r="L51" s="347">
        <v>2</v>
      </c>
      <c r="M51" s="348">
        <v>2</v>
      </c>
    </row>
    <row r="52" spans="2:13" ht="27.75" customHeight="1" x14ac:dyDescent="0.2">
      <c r="B52" s="1188"/>
      <c r="C52" s="1189"/>
      <c r="D52" s="106"/>
      <c r="E52" s="1192" t="s">
        <v>43</v>
      </c>
      <c r="F52" s="1192"/>
      <c r="G52" s="1192"/>
      <c r="H52" s="1193"/>
      <c r="I52" s="346">
        <v>5140</v>
      </c>
      <c r="J52" s="347">
        <v>4895</v>
      </c>
      <c r="K52" s="347">
        <v>5603</v>
      </c>
      <c r="L52" s="347">
        <v>5389</v>
      </c>
      <c r="M52" s="348">
        <v>5721</v>
      </c>
    </row>
    <row r="53" spans="2:13" ht="27.75" customHeight="1" thickBot="1" x14ac:dyDescent="0.25">
      <c r="B53" s="1199" t="s">
        <v>19</v>
      </c>
      <c r="C53" s="1200"/>
      <c r="D53" s="110"/>
      <c r="E53" s="1201" t="s">
        <v>44</v>
      </c>
      <c r="F53" s="1201"/>
      <c r="G53" s="1201"/>
      <c r="H53" s="1202"/>
      <c r="I53" s="349">
        <v>3820</v>
      </c>
      <c r="J53" s="350">
        <v>3639</v>
      </c>
      <c r="K53" s="350">
        <v>2552</v>
      </c>
      <c r="L53" s="350">
        <v>2810</v>
      </c>
      <c r="M53" s="351">
        <v>2076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RCkkC0vIgNQDVe93UNJFqAwwXlBKsNioHXH1BB+8Mg3uZN8FxzGvRdXICM1lI+mfyxT5igpSbEej9ROYqEiE7w==" saltValue="a2dbls1+bxbQBEKx3KS9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49" zoomScale="60" zoomScaleNormal="60" zoomScaleSheetLayoutView="100" workbookViewId="0">
      <selection activeCell="G59" sqref="G5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1013</v>
      </c>
      <c r="G55" s="352">
        <v>1013</v>
      </c>
      <c r="H55" s="353">
        <v>1331</v>
      </c>
    </row>
    <row r="56" spans="2:8" ht="52.5" customHeight="1" x14ac:dyDescent="0.2">
      <c r="B56" s="122"/>
      <c r="C56" s="1213" t="s">
        <v>47</v>
      </c>
      <c r="D56" s="1213"/>
      <c r="E56" s="1214"/>
      <c r="F56" s="354">
        <v>6</v>
      </c>
      <c r="G56" s="354">
        <v>221</v>
      </c>
      <c r="H56" s="355">
        <v>232</v>
      </c>
    </row>
    <row r="57" spans="2:8" ht="53.25" customHeight="1" x14ac:dyDescent="0.2">
      <c r="B57" s="122"/>
      <c r="C57" s="1215" t="s">
        <v>48</v>
      </c>
      <c r="D57" s="1215"/>
      <c r="E57" s="1216"/>
      <c r="F57" s="356">
        <v>1027</v>
      </c>
      <c r="G57" s="356">
        <v>986</v>
      </c>
      <c r="H57" s="357">
        <v>1033</v>
      </c>
    </row>
    <row r="58" spans="2:8" ht="45.75" customHeight="1" x14ac:dyDescent="0.2">
      <c r="B58" s="123"/>
      <c r="C58" s="1203" t="s">
        <v>560</v>
      </c>
      <c r="D58" s="1204"/>
      <c r="E58" s="1205"/>
      <c r="F58" s="358">
        <v>677</v>
      </c>
      <c r="G58" s="358">
        <v>567</v>
      </c>
      <c r="H58" s="359">
        <v>552</v>
      </c>
    </row>
    <row r="59" spans="2:8" ht="45.75" customHeight="1" x14ac:dyDescent="0.2">
      <c r="B59" s="123"/>
      <c r="C59" s="1203" t="s">
        <v>561</v>
      </c>
      <c r="D59" s="1204"/>
      <c r="E59" s="1205"/>
      <c r="F59" s="358">
        <v>192</v>
      </c>
      <c r="G59" s="358">
        <v>260</v>
      </c>
      <c r="H59" s="359">
        <v>332</v>
      </c>
    </row>
    <row r="60" spans="2:8" ht="45.75" customHeight="1" x14ac:dyDescent="0.2">
      <c r="B60" s="123"/>
      <c r="C60" s="1203" t="s">
        <v>562</v>
      </c>
      <c r="D60" s="1204"/>
      <c r="E60" s="1205"/>
      <c r="F60" s="358">
        <v>63</v>
      </c>
      <c r="G60" s="358">
        <v>64</v>
      </c>
      <c r="H60" s="359">
        <v>69</v>
      </c>
    </row>
    <row r="61" spans="2:8" ht="45.75" customHeight="1" x14ac:dyDescent="0.2">
      <c r="B61" s="123"/>
      <c r="C61" s="1203" t="s">
        <v>563</v>
      </c>
      <c r="D61" s="1204"/>
      <c r="E61" s="1205"/>
      <c r="F61" s="358">
        <v>51</v>
      </c>
      <c r="G61" s="358">
        <v>51</v>
      </c>
      <c r="H61" s="359">
        <v>28</v>
      </c>
    </row>
    <row r="62" spans="2:8" ht="45.75" customHeight="1" thickBot="1" x14ac:dyDescent="0.25">
      <c r="B62" s="124"/>
      <c r="C62" s="1206" t="s">
        <v>564</v>
      </c>
      <c r="D62" s="1207"/>
      <c r="E62" s="1208"/>
      <c r="F62" s="360">
        <v>26</v>
      </c>
      <c r="G62" s="360">
        <v>26</v>
      </c>
      <c r="H62" s="361">
        <v>26</v>
      </c>
    </row>
    <row r="63" spans="2:8" ht="52.5" customHeight="1" thickBot="1" x14ac:dyDescent="0.25">
      <c r="B63" s="125"/>
      <c r="C63" s="1209" t="s">
        <v>49</v>
      </c>
      <c r="D63" s="1209"/>
      <c r="E63" s="1210"/>
      <c r="F63" s="362">
        <v>2046</v>
      </c>
      <c r="G63" s="362">
        <v>2220</v>
      </c>
      <c r="H63" s="363">
        <v>2597</v>
      </c>
    </row>
    <row r="64" spans="2:8" ht="13.2" x14ac:dyDescent="0.2"/>
  </sheetData>
  <sheetProtection algorithmName="SHA-512" hashValue="Tm8SqXRMhkLEwEpCCQT5iDJlCaeoJNU1YIuJMCuJJO0t+/7P4DulCSDHwkcGNf/Fw02iTIpUwTHqJiavntjnyg==" saltValue="bBqW8+9dOOvS6YVRJcAk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56012</v>
      </c>
      <c r="E3" s="144"/>
      <c r="F3" s="145">
        <v>200194</v>
      </c>
      <c r="G3" s="146"/>
      <c r="H3" s="147"/>
    </row>
    <row r="4" spans="1:8" x14ac:dyDescent="0.2">
      <c r="A4" s="148"/>
      <c r="B4" s="149"/>
      <c r="C4" s="150"/>
      <c r="D4" s="151">
        <v>28028</v>
      </c>
      <c r="E4" s="152"/>
      <c r="F4" s="153">
        <v>106422</v>
      </c>
      <c r="G4" s="154"/>
      <c r="H4" s="155"/>
    </row>
    <row r="5" spans="1:8" x14ac:dyDescent="0.2">
      <c r="A5" s="136" t="s">
        <v>520</v>
      </c>
      <c r="B5" s="141"/>
      <c r="C5" s="142"/>
      <c r="D5" s="143">
        <v>102715</v>
      </c>
      <c r="E5" s="144"/>
      <c r="F5" s="145">
        <v>196914</v>
      </c>
      <c r="G5" s="146"/>
      <c r="H5" s="147"/>
    </row>
    <row r="6" spans="1:8" x14ac:dyDescent="0.2">
      <c r="A6" s="148"/>
      <c r="B6" s="149"/>
      <c r="C6" s="150"/>
      <c r="D6" s="151">
        <v>84610</v>
      </c>
      <c r="E6" s="152"/>
      <c r="F6" s="153">
        <v>98966</v>
      </c>
      <c r="G6" s="154"/>
      <c r="H6" s="155"/>
    </row>
    <row r="7" spans="1:8" x14ac:dyDescent="0.2">
      <c r="A7" s="136" t="s">
        <v>521</v>
      </c>
      <c r="B7" s="141"/>
      <c r="C7" s="142"/>
      <c r="D7" s="143">
        <v>120560</v>
      </c>
      <c r="E7" s="144"/>
      <c r="F7" s="145">
        <v>204757</v>
      </c>
      <c r="G7" s="146"/>
      <c r="H7" s="147"/>
    </row>
    <row r="8" spans="1:8" x14ac:dyDescent="0.2">
      <c r="A8" s="148"/>
      <c r="B8" s="149"/>
      <c r="C8" s="150"/>
      <c r="D8" s="151">
        <v>99172</v>
      </c>
      <c r="E8" s="152"/>
      <c r="F8" s="153">
        <v>106071</v>
      </c>
      <c r="G8" s="154"/>
      <c r="H8" s="155"/>
    </row>
    <row r="9" spans="1:8" x14ac:dyDescent="0.2">
      <c r="A9" s="136" t="s">
        <v>522</v>
      </c>
      <c r="B9" s="141"/>
      <c r="C9" s="142"/>
      <c r="D9" s="143">
        <v>126070</v>
      </c>
      <c r="E9" s="144"/>
      <c r="F9" s="145">
        <v>194971</v>
      </c>
      <c r="G9" s="146"/>
      <c r="H9" s="147"/>
    </row>
    <row r="10" spans="1:8" x14ac:dyDescent="0.2">
      <c r="A10" s="148"/>
      <c r="B10" s="149"/>
      <c r="C10" s="150"/>
      <c r="D10" s="151">
        <v>65464</v>
      </c>
      <c r="E10" s="152"/>
      <c r="F10" s="153">
        <v>105966</v>
      </c>
      <c r="G10" s="154"/>
      <c r="H10" s="155"/>
    </row>
    <row r="11" spans="1:8" x14ac:dyDescent="0.2">
      <c r="A11" s="136" t="s">
        <v>523</v>
      </c>
      <c r="B11" s="141"/>
      <c r="C11" s="142"/>
      <c r="D11" s="143">
        <v>130490</v>
      </c>
      <c r="E11" s="144"/>
      <c r="F11" s="145">
        <v>224172</v>
      </c>
      <c r="G11" s="146"/>
      <c r="H11" s="147"/>
    </row>
    <row r="12" spans="1:8" x14ac:dyDescent="0.2">
      <c r="A12" s="148"/>
      <c r="B12" s="149"/>
      <c r="C12" s="156"/>
      <c r="D12" s="151">
        <v>93110</v>
      </c>
      <c r="E12" s="152"/>
      <c r="F12" s="153">
        <v>117611</v>
      </c>
      <c r="G12" s="154"/>
      <c r="H12" s="155"/>
    </row>
    <row r="13" spans="1:8" x14ac:dyDescent="0.2">
      <c r="A13" s="136"/>
      <c r="B13" s="141"/>
      <c r="C13" s="157"/>
      <c r="D13" s="158">
        <v>107169</v>
      </c>
      <c r="E13" s="159"/>
      <c r="F13" s="160">
        <v>204202</v>
      </c>
      <c r="G13" s="161"/>
      <c r="H13" s="147"/>
    </row>
    <row r="14" spans="1:8" x14ac:dyDescent="0.2">
      <c r="A14" s="148"/>
      <c r="B14" s="149"/>
      <c r="C14" s="150"/>
      <c r="D14" s="151">
        <v>74077</v>
      </c>
      <c r="E14" s="152"/>
      <c r="F14" s="153">
        <v>107007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6.94</v>
      </c>
      <c r="C19" s="162">
        <f>ROUND(VALUE(SUBSTITUTE(実質収支比率等に係る経年分析!G$48,"▲","-")),2)</f>
        <v>8.7100000000000009</v>
      </c>
      <c r="D19" s="162">
        <f>ROUND(VALUE(SUBSTITUTE(実質収支比率等に係る経年分析!H$48,"▲","-")),2)</f>
        <v>5.72</v>
      </c>
      <c r="E19" s="162">
        <f>ROUND(VALUE(SUBSTITUTE(実質収支比率等に係る経年分析!I$48,"▲","-")),2)</f>
        <v>8.91</v>
      </c>
      <c r="F19" s="162">
        <f>ROUND(VALUE(SUBSTITUTE(実質収支比率等に係る経年分析!J$48,"▲","-")),2)</f>
        <v>5.46</v>
      </c>
    </row>
    <row r="20" spans="1:11" x14ac:dyDescent="0.2">
      <c r="A20" s="162" t="s">
        <v>53</v>
      </c>
      <c r="B20" s="162">
        <f>ROUND(VALUE(SUBSTITUTE(実質収支比率等に係る経年分析!F$47,"▲","-")),2)</f>
        <v>27.73</v>
      </c>
      <c r="C20" s="162">
        <f>ROUND(VALUE(SUBSTITUTE(実質収支比率等に係る経年分析!G$47,"▲","-")),2)</f>
        <v>26.06</v>
      </c>
      <c r="D20" s="162">
        <f>ROUND(VALUE(SUBSTITUTE(実質収支比率等に係る経年分析!H$47,"▲","-")),2)</f>
        <v>26.87</v>
      </c>
      <c r="E20" s="162">
        <f>ROUND(VALUE(SUBSTITUTE(実質収支比率等に係る経年分析!I$47,"▲","-")),2)</f>
        <v>26.69</v>
      </c>
      <c r="F20" s="162">
        <f>ROUND(VALUE(SUBSTITUTE(実質収支比率等に係る経年分析!J$47,"▲","-")),2)</f>
        <v>34.619999999999997</v>
      </c>
    </row>
    <row r="21" spans="1:11" x14ac:dyDescent="0.2">
      <c r="A21" s="162" t="s">
        <v>54</v>
      </c>
      <c r="B21" s="162">
        <f>IF(ISNUMBER(VALUE(SUBSTITUTE(実質収支比率等に係る経年分析!F$49,"▲","-"))),ROUND(VALUE(SUBSTITUTE(実質収支比率等に係る経年分析!F$49,"▲","-")),2),NA())</f>
        <v>-0.82</v>
      </c>
      <c r="C21" s="162">
        <f>IF(ISNUMBER(VALUE(SUBSTITUTE(実質収支比率等に係る経年分析!G$49,"▲","-"))),ROUND(VALUE(SUBSTITUTE(実質収支比率等に係る経年分析!G$49,"▲","-")),2),NA())</f>
        <v>2.19</v>
      </c>
      <c r="D21" s="162">
        <f>IF(ISNUMBER(VALUE(SUBSTITUTE(実質収支比率等に係る経年分析!H$49,"▲","-"))),ROUND(VALUE(SUBSTITUTE(実質収支比率等に係る経年分析!H$49,"▲","-")),2),NA())</f>
        <v>18.75</v>
      </c>
      <c r="E21" s="162">
        <f>IF(ISNUMBER(VALUE(SUBSTITUTE(実質収支比率等に係る経年分析!I$49,"▲","-"))),ROUND(VALUE(SUBSTITUTE(実質収支比率等に係る経年分析!I$49,"▲","-")),2),NA())</f>
        <v>3.23</v>
      </c>
      <c r="F21" s="162">
        <f>IF(ISNUMBER(VALUE(SUBSTITUTE(実質収支比率等に係る経年分析!J$49,"▲","-"))),ROUND(VALUE(SUBSTITUTE(実質収支比率等に係る経年分析!J$49,"▲","-")),2),NA())</f>
        <v>-3.33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1.33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1.73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1.1399999999999999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診療所事業特別会計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1.28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1.04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0.56000000000000005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温泉事業特別会計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2">
      <c r="A32" s="163" t="str">
        <f>IF(連結実質赤字比率に係る赤字・黒字の構成分析!C$38="",NA(),連結実質赤字比率に係る赤字・黒字の構成分析!C$38)</f>
        <v>簡易水道事業会計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7.0000000000000007E-2</v>
      </c>
    </row>
    <row r="33" spans="1:16" x14ac:dyDescent="0.2">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0.12</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0.36</v>
      </c>
    </row>
    <row r="35" spans="1:16" x14ac:dyDescent="0.2">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0.18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0.71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1.68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1.55</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6.93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8.6999999999999993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5.71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5.44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431</v>
      </c>
      <c r="E42" s="164"/>
      <c r="F42" s="164"/>
      <c r="G42" s="164">
        <f>'実質公債費比率（分子）の構造'!L$52</f>
        <v>416</v>
      </c>
      <c r="H42" s="164"/>
      <c r="I42" s="164"/>
      <c r="J42" s="164">
        <f>'実質公債費比率（分子）の構造'!M$52</f>
        <v>426</v>
      </c>
      <c r="K42" s="164"/>
      <c r="L42" s="164"/>
      <c r="M42" s="164">
        <f>'実質公債費比率（分子）の構造'!N$52</f>
        <v>453</v>
      </c>
      <c r="N42" s="164"/>
      <c r="O42" s="164"/>
      <c r="P42" s="164">
        <f>'実質公債費比率（分子）の構造'!O$52</f>
        <v>478</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f>'実質公債費比率（分子）の構造'!L$50</f>
        <v>0</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98</v>
      </c>
      <c r="C45" s="164"/>
      <c r="D45" s="164"/>
      <c r="E45" s="164">
        <f>'実質公債費比率（分子）の構造'!L$49</f>
        <v>91</v>
      </c>
      <c r="F45" s="164"/>
      <c r="G45" s="164"/>
      <c r="H45" s="164">
        <f>'実質公債費比率（分子）の構造'!M$49</f>
        <v>75</v>
      </c>
      <c r="I45" s="164"/>
      <c r="J45" s="164"/>
      <c r="K45" s="164">
        <f>'実質公債費比率（分子）の構造'!N$49</f>
        <v>80</v>
      </c>
      <c r="L45" s="164"/>
      <c r="M45" s="164"/>
      <c r="N45" s="164">
        <f>'実質公債費比率（分子）の構造'!O$49</f>
        <v>71</v>
      </c>
      <c r="O45" s="164"/>
      <c r="P45" s="164"/>
    </row>
    <row r="46" spans="1:16" x14ac:dyDescent="0.2">
      <c r="A46" s="164" t="s">
        <v>64</v>
      </c>
      <c r="B46" s="164">
        <f>'実質公債費比率（分子）の構造'!K$48</f>
        <v>196</v>
      </c>
      <c r="C46" s="164"/>
      <c r="D46" s="164"/>
      <c r="E46" s="164">
        <f>'実質公債費比率（分子）の構造'!L$48</f>
        <v>180</v>
      </c>
      <c r="F46" s="164"/>
      <c r="G46" s="164"/>
      <c r="H46" s="164">
        <f>'実質公債費比率（分子）の構造'!M$48</f>
        <v>187</v>
      </c>
      <c r="I46" s="164"/>
      <c r="J46" s="164"/>
      <c r="K46" s="164">
        <f>'実質公債費比率（分子）の構造'!N$48</f>
        <v>184</v>
      </c>
      <c r="L46" s="164"/>
      <c r="M46" s="164"/>
      <c r="N46" s="164">
        <f>'実質公債費比率（分子）の構造'!O$48</f>
        <v>188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583</v>
      </c>
      <c r="C49" s="164"/>
      <c r="D49" s="164"/>
      <c r="E49" s="164">
        <f>'実質公債費比率（分子）の構造'!L$45</f>
        <v>573</v>
      </c>
      <c r="F49" s="164"/>
      <c r="G49" s="164"/>
      <c r="H49" s="164">
        <f>'実質公債費比率（分子）の構造'!M$45</f>
        <v>614</v>
      </c>
      <c r="I49" s="164"/>
      <c r="J49" s="164"/>
      <c r="K49" s="164">
        <f>'実質公債費比率（分子）の構造'!N$45</f>
        <v>600</v>
      </c>
      <c r="L49" s="164"/>
      <c r="M49" s="164"/>
      <c r="N49" s="164">
        <f>'実質公債費比率（分子）の構造'!O$45</f>
        <v>599</v>
      </c>
      <c r="O49" s="164"/>
      <c r="P49" s="164"/>
    </row>
    <row r="50" spans="1:16" x14ac:dyDescent="0.2">
      <c r="A50" s="164" t="s">
        <v>67</v>
      </c>
      <c r="B50" s="164" t="e">
        <f>NA()</f>
        <v>#N/A</v>
      </c>
      <c r="C50" s="164">
        <f>IF(ISNUMBER('実質公債費比率（分子）の構造'!K$53),'実質公債費比率（分子）の構造'!K$53,NA())</f>
        <v>446</v>
      </c>
      <c r="D50" s="164" t="e">
        <f>NA()</f>
        <v>#N/A</v>
      </c>
      <c r="E50" s="164" t="e">
        <f>NA()</f>
        <v>#N/A</v>
      </c>
      <c r="F50" s="164">
        <f>IF(ISNUMBER('実質公債費比率（分子）の構造'!L$53),'実質公債費比率（分子）の構造'!L$53,NA())</f>
        <v>428</v>
      </c>
      <c r="G50" s="164" t="e">
        <f>NA()</f>
        <v>#N/A</v>
      </c>
      <c r="H50" s="164" t="e">
        <f>NA()</f>
        <v>#N/A</v>
      </c>
      <c r="I50" s="164">
        <f>IF(ISNUMBER('実質公債費比率（分子）の構造'!M$53),'実質公債費比率（分子）の構造'!M$53,NA())</f>
        <v>450</v>
      </c>
      <c r="J50" s="164" t="e">
        <f>NA()</f>
        <v>#N/A</v>
      </c>
      <c r="K50" s="164" t="e">
        <f>NA()</f>
        <v>#N/A</v>
      </c>
      <c r="L50" s="164">
        <f>IF(ISNUMBER('実質公債費比率（分子）の構造'!N$53),'実質公債費比率（分子）の構造'!N$53,NA())</f>
        <v>411</v>
      </c>
      <c r="M50" s="164" t="e">
        <f>NA()</f>
        <v>#N/A</v>
      </c>
      <c r="N50" s="164" t="e">
        <f>NA()</f>
        <v>#N/A</v>
      </c>
      <c r="O50" s="164">
        <f>IF(ISNUMBER('実質公債費比率（分子）の構造'!O$53),'実質公債費比率（分子）の構造'!O$53,NA())</f>
        <v>380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5140</v>
      </c>
      <c r="E56" s="163"/>
      <c r="F56" s="163"/>
      <c r="G56" s="163">
        <f>'将来負担比率（分子）の構造'!J$52</f>
        <v>4895</v>
      </c>
      <c r="H56" s="163"/>
      <c r="I56" s="163"/>
      <c r="J56" s="163">
        <f>'将来負担比率（分子）の構造'!K$52</f>
        <v>5603</v>
      </c>
      <c r="K56" s="163"/>
      <c r="L56" s="163"/>
      <c r="M56" s="163">
        <f>'将来負担比率（分子）の構造'!L$52</f>
        <v>5389</v>
      </c>
      <c r="N56" s="163"/>
      <c r="O56" s="163"/>
      <c r="P56" s="163">
        <f>'将来負担比率（分子）の構造'!M$52</f>
        <v>5721</v>
      </c>
    </row>
    <row r="57" spans="1:16" x14ac:dyDescent="0.2">
      <c r="A57" s="163" t="s">
        <v>42</v>
      </c>
      <c r="B57" s="163"/>
      <c r="C57" s="163"/>
      <c r="D57" s="163">
        <f>'将来負担比率（分子）の構造'!I$51</f>
        <v>179</v>
      </c>
      <c r="E57" s="163"/>
      <c r="F57" s="163"/>
      <c r="G57" s="163">
        <f>'将来負担比率（分子）の構造'!J$51</f>
        <v>66</v>
      </c>
      <c r="H57" s="163"/>
      <c r="I57" s="163"/>
      <c r="J57" s="163">
        <f>'将来負担比率（分子）の構造'!K$51</f>
        <v>55</v>
      </c>
      <c r="K57" s="163"/>
      <c r="L57" s="163"/>
      <c r="M57" s="163">
        <f>'将来負担比率（分子）の構造'!L$51</f>
        <v>2</v>
      </c>
      <c r="N57" s="163"/>
      <c r="O57" s="163"/>
      <c r="P57" s="163">
        <f>'将来負担比率（分子）の構造'!M$51</f>
        <v>2</v>
      </c>
    </row>
    <row r="58" spans="1:16" x14ac:dyDescent="0.2">
      <c r="A58" s="163" t="s">
        <v>41</v>
      </c>
      <c r="B58" s="163"/>
      <c r="C58" s="163"/>
      <c r="D58" s="163">
        <f>'将来負担比率（分子）の構造'!I$50</f>
        <v>2093</v>
      </c>
      <c r="E58" s="163"/>
      <c r="F58" s="163"/>
      <c r="G58" s="163">
        <f>'将来負担比率（分子）の構造'!J$50</f>
        <v>2685</v>
      </c>
      <c r="H58" s="163"/>
      <c r="I58" s="163"/>
      <c r="J58" s="163">
        <f>'将来負担比率（分子）の構造'!K$50</f>
        <v>2333</v>
      </c>
      <c r="K58" s="163"/>
      <c r="L58" s="163"/>
      <c r="M58" s="163">
        <f>'将来負担比率（分子）の構造'!L$50</f>
        <v>2558</v>
      </c>
      <c r="N58" s="163"/>
      <c r="O58" s="163"/>
      <c r="P58" s="163">
        <f>'将来負担比率（分子）の構造'!M$50</f>
        <v>2960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401</v>
      </c>
      <c r="C62" s="163"/>
      <c r="D62" s="163"/>
      <c r="E62" s="163">
        <f>'将来負担比率（分子）の構造'!J$45</f>
        <v>379</v>
      </c>
      <c r="F62" s="163"/>
      <c r="G62" s="163"/>
      <c r="H62" s="163">
        <f>'将来負担比率（分子）の構造'!K$45</f>
        <v>362</v>
      </c>
      <c r="I62" s="163"/>
      <c r="J62" s="163"/>
      <c r="K62" s="163">
        <f>'将来負担比率（分子）の構造'!L$45</f>
        <v>678</v>
      </c>
      <c r="L62" s="163"/>
      <c r="M62" s="163"/>
      <c r="N62" s="163">
        <f>'将来負担比率（分子）の構造'!M$45</f>
        <v>690</v>
      </c>
      <c r="O62" s="163"/>
      <c r="P62" s="163"/>
    </row>
    <row r="63" spans="1:16" x14ac:dyDescent="0.2">
      <c r="A63" s="163" t="s">
        <v>34</v>
      </c>
      <c r="B63" s="163">
        <f>'将来負担比率（分子）の構造'!I$44</f>
        <v>786</v>
      </c>
      <c r="C63" s="163"/>
      <c r="D63" s="163"/>
      <c r="E63" s="163">
        <f>'将来負担比率（分子）の構造'!J$44</f>
        <v>723</v>
      </c>
      <c r="F63" s="163"/>
      <c r="G63" s="163"/>
      <c r="H63" s="163">
        <f>'将来負担比率（分子）の構造'!K$44</f>
        <v>650</v>
      </c>
      <c r="I63" s="163"/>
      <c r="J63" s="163"/>
      <c r="K63" s="163">
        <f>'将来負担比率（分子）の構造'!L$44</f>
        <v>582</v>
      </c>
      <c r="L63" s="163"/>
      <c r="M63" s="163"/>
      <c r="N63" s="163">
        <f>'将来負担比率（分子）の構造'!M$44</f>
        <v>612</v>
      </c>
      <c r="O63" s="163"/>
      <c r="P63" s="163"/>
    </row>
    <row r="64" spans="1:16" x14ac:dyDescent="0.2">
      <c r="A64" s="163" t="s">
        <v>33</v>
      </c>
      <c r="B64" s="163">
        <f>'将来負担比率（分子）の構造'!I$43</f>
        <v>2449</v>
      </c>
      <c r="C64" s="163"/>
      <c r="D64" s="163"/>
      <c r="E64" s="163">
        <f>'将来負担比率（分子）の構造'!J$43</f>
        <v>2332</v>
      </c>
      <c r="F64" s="163"/>
      <c r="G64" s="163"/>
      <c r="H64" s="163">
        <f>'将来負担比率（分子）の構造'!K$43</f>
        <v>2224</v>
      </c>
      <c r="I64" s="163"/>
      <c r="J64" s="163"/>
      <c r="K64" s="163">
        <f>'将来負担比率（分子）の構造'!L$43</f>
        <v>2107</v>
      </c>
      <c r="L64" s="163"/>
      <c r="M64" s="163"/>
      <c r="N64" s="163">
        <f>'将来負担比率（分子）の構造'!M$43</f>
        <v>1866</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7596</v>
      </c>
      <c r="C66" s="163"/>
      <c r="D66" s="163"/>
      <c r="E66" s="163">
        <f>'将来負担比率（分子）の構造'!J$41</f>
        <v>7850</v>
      </c>
      <c r="F66" s="163"/>
      <c r="G66" s="163"/>
      <c r="H66" s="163">
        <f>'将来負担比率（分子）の構造'!K$41</f>
        <v>7306</v>
      </c>
      <c r="I66" s="163"/>
      <c r="J66" s="163"/>
      <c r="K66" s="163">
        <f>'将来負担比率（分子）の構造'!L$41</f>
        <v>7392</v>
      </c>
      <c r="L66" s="163"/>
      <c r="M66" s="163"/>
      <c r="N66" s="163">
        <f>'将来負担比率（分子）の構造'!M$41</f>
        <v>7592</v>
      </c>
      <c r="O66" s="163"/>
      <c r="P66" s="163"/>
    </row>
    <row r="67" spans="1:16" x14ac:dyDescent="0.2">
      <c r="A67" s="163" t="s">
        <v>71</v>
      </c>
      <c r="B67" s="163" t="e">
        <f>NA()</f>
        <v>#N/A</v>
      </c>
      <c r="C67" s="163">
        <f>IF(ISNUMBER('将来負担比率（分子）の構造'!I$53), IF('将来負担比率（分子）の構造'!I$53 &lt; 0, 0, '将来負担比率（分子）の構造'!I$53), NA())</f>
        <v>3820</v>
      </c>
      <c r="D67" s="163" t="e">
        <f>NA()</f>
        <v>#N/A</v>
      </c>
      <c r="E67" s="163" t="e">
        <f>NA()</f>
        <v>#N/A</v>
      </c>
      <c r="F67" s="163">
        <f>IF(ISNUMBER('将来負担比率（分子）の構造'!J$53), IF('将来負担比率（分子）の構造'!J$53 &lt; 0, 0, '将来負担比率（分子）の構造'!J$53), NA())</f>
        <v>3639</v>
      </c>
      <c r="G67" s="163" t="e">
        <f>NA()</f>
        <v>#N/A</v>
      </c>
      <c r="H67" s="163" t="e">
        <f>NA()</f>
        <v>#N/A</v>
      </c>
      <c r="I67" s="163">
        <f>IF(ISNUMBER('将来負担比率（分子）の構造'!K$53), IF('将来負担比率（分子）の構造'!K$53 &lt; 0, 0, '将来負担比率（分子）の構造'!K$53), NA())</f>
        <v>2552</v>
      </c>
      <c r="J67" s="163" t="e">
        <f>NA()</f>
        <v>#N/A</v>
      </c>
      <c r="K67" s="163" t="e">
        <f>NA()</f>
        <v>#N/A</v>
      </c>
      <c r="L67" s="163">
        <f>IF(ISNUMBER('将来負担比率（分子）の構造'!L$53), IF('将来負担比率（分子）の構造'!L$53 &lt; 0, 0, '将来負担比率（分子）の構造'!L$53), NA())</f>
        <v>2810</v>
      </c>
      <c r="M67" s="163" t="e">
        <f>NA()</f>
        <v>#N/A</v>
      </c>
      <c r="N67" s="163" t="e">
        <f>NA()</f>
        <v>#N/A</v>
      </c>
      <c r="O67" s="163">
        <f>IF(ISNUMBER('将来負担比率（分子）の構造'!M$53), IF('将来負担比率（分子）の構造'!M$53 &lt; 0, 0, '将来負担比率（分子）の構造'!M$53), NA())</f>
        <v>2076</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1013</v>
      </c>
      <c r="C72" s="167">
        <f>基金残高に係る経年分析!G55</f>
        <v>1013</v>
      </c>
      <c r="D72" s="167">
        <f>基金残高に係る経年分析!H55</f>
        <v>1331</v>
      </c>
    </row>
    <row r="73" spans="1:16" x14ac:dyDescent="0.2">
      <c r="A73" s="166" t="s">
        <v>74</v>
      </c>
      <c r="B73" s="167">
        <f>基金残高に係る経年分析!F56</f>
        <v>6</v>
      </c>
      <c r="C73" s="167">
        <f>基金残高に係る経年分析!G56</f>
        <v>221</v>
      </c>
      <c r="D73" s="167">
        <f>基金残高に係る経年分析!H56</f>
        <v>232</v>
      </c>
    </row>
    <row r="74" spans="1:16" x14ac:dyDescent="0.2">
      <c r="A74" s="166" t="s">
        <v>75</v>
      </c>
      <c r="B74" s="167">
        <f>基金残高に係る経年分析!F57</f>
        <v>1027</v>
      </c>
      <c r="C74" s="167">
        <f>基金残高に係る経年分析!G57</f>
        <v>986</v>
      </c>
      <c r="D74" s="167">
        <f>基金残高に係る経年分析!H57</f>
        <v>1033</v>
      </c>
    </row>
  </sheetData>
  <sheetProtection algorithmName="SHA-512" hashValue="HykF0DnsaCWdMtq2ZVYbdFIGkCgeDN4B1N8++BmbrASCg4iXz1hgcnVbxH5BA0LZE0jJd097LPoIGi6p3282Jg==" saltValue="DPXvNgfIVx6UdieLlR/E7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214</v>
      </c>
      <c r="C5" s="610"/>
      <c r="D5" s="610"/>
      <c r="E5" s="610"/>
      <c r="F5" s="610"/>
      <c r="G5" s="610"/>
      <c r="H5" s="610"/>
      <c r="I5" s="610"/>
      <c r="J5" s="610"/>
      <c r="K5" s="610"/>
      <c r="L5" s="610"/>
      <c r="M5" s="610"/>
      <c r="N5" s="610"/>
      <c r="O5" s="610"/>
      <c r="P5" s="610"/>
      <c r="Q5" s="611"/>
      <c r="R5" s="612">
        <v>617692</v>
      </c>
      <c r="S5" s="613"/>
      <c r="T5" s="613"/>
      <c r="U5" s="613"/>
      <c r="V5" s="613"/>
      <c r="W5" s="613"/>
      <c r="X5" s="613"/>
      <c r="Y5" s="614"/>
      <c r="Z5" s="615">
        <v>9</v>
      </c>
      <c r="AA5" s="615"/>
      <c r="AB5" s="615"/>
      <c r="AC5" s="615"/>
      <c r="AD5" s="616">
        <v>617645</v>
      </c>
      <c r="AE5" s="616"/>
      <c r="AF5" s="616"/>
      <c r="AG5" s="616"/>
      <c r="AH5" s="616"/>
      <c r="AI5" s="616"/>
      <c r="AJ5" s="616"/>
      <c r="AK5" s="616"/>
      <c r="AL5" s="617">
        <v>15.2</v>
      </c>
      <c r="AM5" s="618"/>
      <c r="AN5" s="618"/>
      <c r="AO5" s="619"/>
      <c r="AP5" s="609" t="s">
        <v>215</v>
      </c>
      <c r="AQ5" s="610"/>
      <c r="AR5" s="610"/>
      <c r="AS5" s="610"/>
      <c r="AT5" s="610"/>
      <c r="AU5" s="610"/>
      <c r="AV5" s="610"/>
      <c r="AW5" s="610"/>
      <c r="AX5" s="610"/>
      <c r="AY5" s="610"/>
      <c r="AZ5" s="610"/>
      <c r="BA5" s="610"/>
      <c r="BB5" s="610"/>
      <c r="BC5" s="610"/>
      <c r="BD5" s="610"/>
      <c r="BE5" s="610"/>
      <c r="BF5" s="611"/>
      <c r="BG5" s="623">
        <v>606575</v>
      </c>
      <c r="BH5" s="624"/>
      <c r="BI5" s="624"/>
      <c r="BJ5" s="624"/>
      <c r="BK5" s="624"/>
      <c r="BL5" s="624"/>
      <c r="BM5" s="624"/>
      <c r="BN5" s="625"/>
      <c r="BO5" s="626">
        <v>98.2</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2">
      <c r="B6" s="620" t="s">
        <v>219</v>
      </c>
      <c r="C6" s="621"/>
      <c r="D6" s="621"/>
      <c r="E6" s="621"/>
      <c r="F6" s="621"/>
      <c r="G6" s="621"/>
      <c r="H6" s="621"/>
      <c r="I6" s="621"/>
      <c r="J6" s="621"/>
      <c r="K6" s="621"/>
      <c r="L6" s="621"/>
      <c r="M6" s="621"/>
      <c r="N6" s="621"/>
      <c r="O6" s="621"/>
      <c r="P6" s="621"/>
      <c r="Q6" s="622"/>
      <c r="R6" s="623">
        <v>78942</v>
      </c>
      <c r="S6" s="624"/>
      <c r="T6" s="624"/>
      <c r="U6" s="624"/>
      <c r="V6" s="624"/>
      <c r="W6" s="624"/>
      <c r="X6" s="624"/>
      <c r="Y6" s="625"/>
      <c r="Z6" s="626">
        <v>1.2</v>
      </c>
      <c r="AA6" s="626"/>
      <c r="AB6" s="626"/>
      <c r="AC6" s="626"/>
      <c r="AD6" s="627">
        <v>78942</v>
      </c>
      <c r="AE6" s="627"/>
      <c r="AF6" s="627"/>
      <c r="AG6" s="627"/>
      <c r="AH6" s="627"/>
      <c r="AI6" s="627"/>
      <c r="AJ6" s="627"/>
      <c r="AK6" s="627"/>
      <c r="AL6" s="628">
        <v>1.9</v>
      </c>
      <c r="AM6" s="629"/>
      <c r="AN6" s="629"/>
      <c r="AO6" s="630"/>
      <c r="AP6" s="620" t="s">
        <v>220</v>
      </c>
      <c r="AQ6" s="621"/>
      <c r="AR6" s="621"/>
      <c r="AS6" s="621"/>
      <c r="AT6" s="621"/>
      <c r="AU6" s="621"/>
      <c r="AV6" s="621"/>
      <c r="AW6" s="621"/>
      <c r="AX6" s="621"/>
      <c r="AY6" s="621"/>
      <c r="AZ6" s="621"/>
      <c r="BA6" s="621"/>
      <c r="BB6" s="621"/>
      <c r="BC6" s="621"/>
      <c r="BD6" s="621"/>
      <c r="BE6" s="621"/>
      <c r="BF6" s="622"/>
      <c r="BG6" s="623">
        <v>606575</v>
      </c>
      <c r="BH6" s="624"/>
      <c r="BI6" s="624"/>
      <c r="BJ6" s="624"/>
      <c r="BK6" s="624"/>
      <c r="BL6" s="624"/>
      <c r="BM6" s="624"/>
      <c r="BN6" s="625"/>
      <c r="BO6" s="626">
        <v>98.2</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61689</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61688</v>
      </c>
      <c r="DR6" s="624"/>
      <c r="DS6" s="624"/>
      <c r="DT6" s="624"/>
      <c r="DU6" s="624"/>
      <c r="DV6" s="624"/>
      <c r="DW6" s="624"/>
      <c r="DX6" s="624"/>
      <c r="DY6" s="624"/>
      <c r="DZ6" s="624"/>
      <c r="EA6" s="624"/>
      <c r="EB6" s="624"/>
      <c r="EC6" s="633"/>
    </row>
    <row r="7" spans="2:143" ht="11.25" customHeight="1" x14ac:dyDescent="0.2">
      <c r="B7" s="620" t="s">
        <v>222</v>
      </c>
      <c r="C7" s="621"/>
      <c r="D7" s="621"/>
      <c r="E7" s="621"/>
      <c r="F7" s="621"/>
      <c r="G7" s="621"/>
      <c r="H7" s="621"/>
      <c r="I7" s="621"/>
      <c r="J7" s="621"/>
      <c r="K7" s="621"/>
      <c r="L7" s="621"/>
      <c r="M7" s="621"/>
      <c r="N7" s="621"/>
      <c r="O7" s="621"/>
      <c r="P7" s="621"/>
      <c r="Q7" s="622"/>
      <c r="R7" s="623">
        <v>274</v>
      </c>
      <c r="S7" s="624"/>
      <c r="T7" s="624"/>
      <c r="U7" s="624"/>
      <c r="V7" s="624"/>
      <c r="W7" s="624"/>
      <c r="X7" s="624"/>
      <c r="Y7" s="625"/>
      <c r="Z7" s="626">
        <v>0</v>
      </c>
      <c r="AA7" s="626"/>
      <c r="AB7" s="626"/>
      <c r="AC7" s="626"/>
      <c r="AD7" s="627">
        <v>274</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217544</v>
      </c>
      <c r="BH7" s="624"/>
      <c r="BI7" s="624"/>
      <c r="BJ7" s="624"/>
      <c r="BK7" s="624"/>
      <c r="BL7" s="624"/>
      <c r="BM7" s="624"/>
      <c r="BN7" s="625"/>
      <c r="BO7" s="626">
        <v>35.200000000000003</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788343</v>
      </c>
      <c r="CS7" s="624"/>
      <c r="CT7" s="624"/>
      <c r="CU7" s="624"/>
      <c r="CV7" s="624"/>
      <c r="CW7" s="624"/>
      <c r="CX7" s="624"/>
      <c r="CY7" s="625"/>
      <c r="CZ7" s="626">
        <v>11.9</v>
      </c>
      <c r="DA7" s="626"/>
      <c r="DB7" s="626"/>
      <c r="DC7" s="626"/>
      <c r="DD7" s="632">
        <v>22696</v>
      </c>
      <c r="DE7" s="624"/>
      <c r="DF7" s="624"/>
      <c r="DG7" s="624"/>
      <c r="DH7" s="624"/>
      <c r="DI7" s="624"/>
      <c r="DJ7" s="624"/>
      <c r="DK7" s="624"/>
      <c r="DL7" s="624"/>
      <c r="DM7" s="624"/>
      <c r="DN7" s="624"/>
      <c r="DO7" s="624"/>
      <c r="DP7" s="625"/>
      <c r="DQ7" s="632">
        <v>589180</v>
      </c>
      <c r="DR7" s="624"/>
      <c r="DS7" s="624"/>
      <c r="DT7" s="624"/>
      <c r="DU7" s="624"/>
      <c r="DV7" s="624"/>
      <c r="DW7" s="624"/>
      <c r="DX7" s="624"/>
      <c r="DY7" s="624"/>
      <c r="DZ7" s="624"/>
      <c r="EA7" s="624"/>
      <c r="EB7" s="624"/>
      <c r="EC7" s="633"/>
    </row>
    <row r="8" spans="2:143" ht="11.25" customHeight="1" x14ac:dyDescent="0.2">
      <c r="B8" s="620" t="s">
        <v>225</v>
      </c>
      <c r="C8" s="621"/>
      <c r="D8" s="621"/>
      <c r="E8" s="621"/>
      <c r="F8" s="621"/>
      <c r="G8" s="621"/>
      <c r="H8" s="621"/>
      <c r="I8" s="621"/>
      <c r="J8" s="621"/>
      <c r="K8" s="621"/>
      <c r="L8" s="621"/>
      <c r="M8" s="621"/>
      <c r="N8" s="621"/>
      <c r="O8" s="621"/>
      <c r="P8" s="621"/>
      <c r="Q8" s="622"/>
      <c r="R8" s="623">
        <v>2448</v>
      </c>
      <c r="S8" s="624"/>
      <c r="T8" s="624"/>
      <c r="U8" s="624"/>
      <c r="V8" s="624"/>
      <c r="W8" s="624"/>
      <c r="X8" s="624"/>
      <c r="Y8" s="625"/>
      <c r="Z8" s="626">
        <v>0</v>
      </c>
      <c r="AA8" s="626"/>
      <c r="AB8" s="626"/>
      <c r="AC8" s="626"/>
      <c r="AD8" s="627">
        <v>2448</v>
      </c>
      <c r="AE8" s="627"/>
      <c r="AF8" s="627"/>
      <c r="AG8" s="627"/>
      <c r="AH8" s="627"/>
      <c r="AI8" s="627"/>
      <c r="AJ8" s="627"/>
      <c r="AK8" s="627"/>
      <c r="AL8" s="628">
        <v>0.1</v>
      </c>
      <c r="AM8" s="629"/>
      <c r="AN8" s="629"/>
      <c r="AO8" s="630"/>
      <c r="AP8" s="620" t="s">
        <v>226</v>
      </c>
      <c r="AQ8" s="621"/>
      <c r="AR8" s="621"/>
      <c r="AS8" s="621"/>
      <c r="AT8" s="621"/>
      <c r="AU8" s="621"/>
      <c r="AV8" s="621"/>
      <c r="AW8" s="621"/>
      <c r="AX8" s="621"/>
      <c r="AY8" s="621"/>
      <c r="AZ8" s="621"/>
      <c r="BA8" s="621"/>
      <c r="BB8" s="621"/>
      <c r="BC8" s="621"/>
      <c r="BD8" s="621"/>
      <c r="BE8" s="621"/>
      <c r="BF8" s="622"/>
      <c r="BG8" s="623">
        <v>11720</v>
      </c>
      <c r="BH8" s="624"/>
      <c r="BI8" s="624"/>
      <c r="BJ8" s="624"/>
      <c r="BK8" s="624"/>
      <c r="BL8" s="624"/>
      <c r="BM8" s="624"/>
      <c r="BN8" s="625"/>
      <c r="BO8" s="626">
        <v>1.9</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1648461</v>
      </c>
      <c r="CS8" s="624"/>
      <c r="CT8" s="624"/>
      <c r="CU8" s="624"/>
      <c r="CV8" s="624"/>
      <c r="CW8" s="624"/>
      <c r="CX8" s="624"/>
      <c r="CY8" s="625"/>
      <c r="CZ8" s="626">
        <v>24.8</v>
      </c>
      <c r="DA8" s="626"/>
      <c r="DB8" s="626"/>
      <c r="DC8" s="626"/>
      <c r="DD8" s="632">
        <v>14044</v>
      </c>
      <c r="DE8" s="624"/>
      <c r="DF8" s="624"/>
      <c r="DG8" s="624"/>
      <c r="DH8" s="624"/>
      <c r="DI8" s="624"/>
      <c r="DJ8" s="624"/>
      <c r="DK8" s="624"/>
      <c r="DL8" s="624"/>
      <c r="DM8" s="624"/>
      <c r="DN8" s="624"/>
      <c r="DO8" s="624"/>
      <c r="DP8" s="625"/>
      <c r="DQ8" s="632">
        <v>996624</v>
      </c>
      <c r="DR8" s="624"/>
      <c r="DS8" s="624"/>
      <c r="DT8" s="624"/>
      <c r="DU8" s="624"/>
      <c r="DV8" s="624"/>
      <c r="DW8" s="624"/>
      <c r="DX8" s="624"/>
      <c r="DY8" s="624"/>
      <c r="DZ8" s="624"/>
      <c r="EA8" s="624"/>
      <c r="EB8" s="624"/>
      <c r="EC8" s="633"/>
    </row>
    <row r="9" spans="2:143" ht="11.25" customHeight="1" x14ac:dyDescent="0.2">
      <c r="B9" s="620" t="s">
        <v>228</v>
      </c>
      <c r="C9" s="621"/>
      <c r="D9" s="621"/>
      <c r="E9" s="621"/>
      <c r="F9" s="621"/>
      <c r="G9" s="621"/>
      <c r="H9" s="621"/>
      <c r="I9" s="621"/>
      <c r="J9" s="621"/>
      <c r="K9" s="621"/>
      <c r="L9" s="621"/>
      <c r="M9" s="621"/>
      <c r="N9" s="621"/>
      <c r="O9" s="621"/>
      <c r="P9" s="621"/>
      <c r="Q9" s="622"/>
      <c r="R9" s="623">
        <v>2995</v>
      </c>
      <c r="S9" s="624"/>
      <c r="T9" s="624"/>
      <c r="U9" s="624"/>
      <c r="V9" s="624"/>
      <c r="W9" s="624"/>
      <c r="X9" s="624"/>
      <c r="Y9" s="625"/>
      <c r="Z9" s="626">
        <v>0</v>
      </c>
      <c r="AA9" s="626"/>
      <c r="AB9" s="626"/>
      <c r="AC9" s="626"/>
      <c r="AD9" s="627">
        <v>2995</v>
      </c>
      <c r="AE9" s="627"/>
      <c r="AF9" s="627"/>
      <c r="AG9" s="627"/>
      <c r="AH9" s="627"/>
      <c r="AI9" s="627"/>
      <c r="AJ9" s="627"/>
      <c r="AK9" s="627"/>
      <c r="AL9" s="628">
        <v>0.1</v>
      </c>
      <c r="AM9" s="629"/>
      <c r="AN9" s="629"/>
      <c r="AO9" s="630"/>
      <c r="AP9" s="620" t="s">
        <v>229</v>
      </c>
      <c r="AQ9" s="621"/>
      <c r="AR9" s="621"/>
      <c r="AS9" s="621"/>
      <c r="AT9" s="621"/>
      <c r="AU9" s="621"/>
      <c r="AV9" s="621"/>
      <c r="AW9" s="621"/>
      <c r="AX9" s="621"/>
      <c r="AY9" s="621"/>
      <c r="AZ9" s="621"/>
      <c r="BA9" s="621"/>
      <c r="BB9" s="621"/>
      <c r="BC9" s="621"/>
      <c r="BD9" s="621"/>
      <c r="BE9" s="621"/>
      <c r="BF9" s="622"/>
      <c r="BG9" s="623">
        <v>189756</v>
      </c>
      <c r="BH9" s="624"/>
      <c r="BI9" s="624"/>
      <c r="BJ9" s="624"/>
      <c r="BK9" s="624"/>
      <c r="BL9" s="624"/>
      <c r="BM9" s="624"/>
      <c r="BN9" s="625"/>
      <c r="BO9" s="626">
        <v>30.7</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1281522</v>
      </c>
      <c r="CS9" s="624"/>
      <c r="CT9" s="624"/>
      <c r="CU9" s="624"/>
      <c r="CV9" s="624"/>
      <c r="CW9" s="624"/>
      <c r="CX9" s="624"/>
      <c r="CY9" s="625"/>
      <c r="CZ9" s="626">
        <v>19.3</v>
      </c>
      <c r="DA9" s="626"/>
      <c r="DB9" s="626"/>
      <c r="DC9" s="626"/>
      <c r="DD9" s="632">
        <v>385915</v>
      </c>
      <c r="DE9" s="624"/>
      <c r="DF9" s="624"/>
      <c r="DG9" s="624"/>
      <c r="DH9" s="624"/>
      <c r="DI9" s="624"/>
      <c r="DJ9" s="624"/>
      <c r="DK9" s="624"/>
      <c r="DL9" s="624"/>
      <c r="DM9" s="624"/>
      <c r="DN9" s="624"/>
      <c r="DO9" s="624"/>
      <c r="DP9" s="625"/>
      <c r="DQ9" s="632">
        <v>845951</v>
      </c>
      <c r="DR9" s="624"/>
      <c r="DS9" s="624"/>
      <c r="DT9" s="624"/>
      <c r="DU9" s="624"/>
      <c r="DV9" s="624"/>
      <c r="DW9" s="624"/>
      <c r="DX9" s="624"/>
      <c r="DY9" s="624"/>
      <c r="DZ9" s="624"/>
      <c r="EA9" s="624"/>
      <c r="EB9" s="624"/>
      <c r="EC9" s="633"/>
    </row>
    <row r="10" spans="2:143" ht="11.25" customHeight="1" x14ac:dyDescent="0.2">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12830</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3823</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3823</v>
      </c>
      <c r="DR10" s="624"/>
      <c r="DS10" s="624"/>
      <c r="DT10" s="624"/>
      <c r="DU10" s="624"/>
      <c r="DV10" s="624"/>
      <c r="DW10" s="624"/>
      <c r="DX10" s="624"/>
      <c r="DY10" s="624"/>
      <c r="DZ10" s="624"/>
      <c r="EA10" s="624"/>
      <c r="EB10" s="624"/>
      <c r="EC10" s="633"/>
    </row>
    <row r="11" spans="2:143" ht="11.25" customHeight="1" x14ac:dyDescent="0.2">
      <c r="B11" s="620" t="s">
        <v>234</v>
      </c>
      <c r="C11" s="621"/>
      <c r="D11" s="621"/>
      <c r="E11" s="621"/>
      <c r="F11" s="621"/>
      <c r="G11" s="621"/>
      <c r="H11" s="621"/>
      <c r="I11" s="621"/>
      <c r="J11" s="621"/>
      <c r="K11" s="621"/>
      <c r="L11" s="621"/>
      <c r="M11" s="621"/>
      <c r="N11" s="621"/>
      <c r="O11" s="621"/>
      <c r="P11" s="621"/>
      <c r="Q11" s="622"/>
      <c r="R11" s="623">
        <v>212870</v>
      </c>
      <c r="S11" s="624"/>
      <c r="T11" s="624"/>
      <c r="U11" s="624"/>
      <c r="V11" s="624"/>
      <c r="W11" s="624"/>
      <c r="X11" s="624"/>
      <c r="Y11" s="625"/>
      <c r="Z11" s="628">
        <v>3.1</v>
      </c>
      <c r="AA11" s="629"/>
      <c r="AB11" s="629"/>
      <c r="AC11" s="635"/>
      <c r="AD11" s="632">
        <v>212870</v>
      </c>
      <c r="AE11" s="624"/>
      <c r="AF11" s="624"/>
      <c r="AG11" s="624"/>
      <c r="AH11" s="624"/>
      <c r="AI11" s="624"/>
      <c r="AJ11" s="624"/>
      <c r="AK11" s="625"/>
      <c r="AL11" s="628">
        <v>5.3</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3238</v>
      </c>
      <c r="BH11" s="624"/>
      <c r="BI11" s="624"/>
      <c r="BJ11" s="624"/>
      <c r="BK11" s="624"/>
      <c r="BL11" s="624"/>
      <c r="BM11" s="624"/>
      <c r="BN11" s="625"/>
      <c r="BO11" s="626">
        <v>0.5</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218085</v>
      </c>
      <c r="CS11" s="624"/>
      <c r="CT11" s="624"/>
      <c r="CU11" s="624"/>
      <c r="CV11" s="624"/>
      <c r="CW11" s="624"/>
      <c r="CX11" s="624"/>
      <c r="CY11" s="625"/>
      <c r="CZ11" s="626">
        <v>3.3</v>
      </c>
      <c r="DA11" s="626"/>
      <c r="DB11" s="626"/>
      <c r="DC11" s="626"/>
      <c r="DD11" s="632">
        <v>36318</v>
      </c>
      <c r="DE11" s="624"/>
      <c r="DF11" s="624"/>
      <c r="DG11" s="624"/>
      <c r="DH11" s="624"/>
      <c r="DI11" s="624"/>
      <c r="DJ11" s="624"/>
      <c r="DK11" s="624"/>
      <c r="DL11" s="624"/>
      <c r="DM11" s="624"/>
      <c r="DN11" s="624"/>
      <c r="DO11" s="624"/>
      <c r="DP11" s="625"/>
      <c r="DQ11" s="632">
        <v>134203</v>
      </c>
      <c r="DR11" s="624"/>
      <c r="DS11" s="624"/>
      <c r="DT11" s="624"/>
      <c r="DU11" s="624"/>
      <c r="DV11" s="624"/>
      <c r="DW11" s="624"/>
      <c r="DX11" s="624"/>
      <c r="DY11" s="624"/>
      <c r="DZ11" s="624"/>
      <c r="EA11" s="624"/>
      <c r="EB11" s="624"/>
      <c r="EC11" s="633"/>
    </row>
    <row r="12" spans="2:143" ht="11.25" customHeight="1" x14ac:dyDescent="0.2">
      <c r="B12" s="620" t="s">
        <v>237</v>
      </c>
      <c r="C12" s="621"/>
      <c r="D12" s="621"/>
      <c r="E12" s="621"/>
      <c r="F12" s="621"/>
      <c r="G12" s="621"/>
      <c r="H12" s="621"/>
      <c r="I12" s="621"/>
      <c r="J12" s="621"/>
      <c r="K12" s="621"/>
      <c r="L12" s="621"/>
      <c r="M12" s="621"/>
      <c r="N12" s="621"/>
      <c r="O12" s="621"/>
      <c r="P12" s="621"/>
      <c r="Q12" s="622"/>
      <c r="R12" s="623">
        <v>6534</v>
      </c>
      <c r="S12" s="624"/>
      <c r="T12" s="624"/>
      <c r="U12" s="624"/>
      <c r="V12" s="624"/>
      <c r="W12" s="624"/>
      <c r="X12" s="624"/>
      <c r="Y12" s="625"/>
      <c r="Z12" s="626">
        <v>0.1</v>
      </c>
      <c r="AA12" s="626"/>
      <c r="AB12" s="626"/>
      <c r="AC12" s="626"/>
      <c r="AD12" s="627">
        <v>6534</v>
      </c>
      <c r="AE12" s="627"/>
      <c r="AF12" s="627"/>
      <c r="AG12" s="627"/>
      <c r="AH12" s="627"/>
      <c r="AI12" s="627"/>
      <c r="AJ12" s="627"/>
      <c r="AK12" s="627"/>
      <c r="AL12" s="628">
        <v>0.2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309648</v>
      </c>
      <c r="BH12" s="624"/>
      <c r="BI12" s="624"/>
      <c r="BJ12" s="624"/>
      <c r="BK12" s="624"/>
      <c r="BL12" s="624"/>
      <c r="BM12" s="624"/>
      <c r="BN12" s="625"/>
      <c r="BO12" s="626">
        <v>50.1</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153208</v>
      </c>
      <c r="CS12" s="624"/>
      <c r="CT12" s="624"/>
      <c r="CU12" s="624"/>
      <c r="CV12" s="624"/>
      <c r="CW12" s="624"/>
      <c r="CX12" s="624"/>
      <c r="CY12" s="625"/>
      <c r="CZ12" s="626">
        <v>2.2999999999999998</v>
      </c>
      <c r="DA12" s="626"/>
      <c r="DB12" s="626"/>
      <c r="DC12" s="626"/>
      <c r="DD12" s="632">
        <v>27209</v>
      </c>
      <c r="DE12" s="624"/>
      <c r="DF12" s="624"/>
      <c r="DG12" s="624"/>
      <c r="DH12" s="624"/>
      <c r="DI12" s="624"/>
      <c r="DJ12" s="624"/>
      <c r="DK12" s="624"/>
      <c r="DL12" s="624"/>
      <c r="DM12" s="624"/>
      <c r="DN12" s="624"/>
      <c r="DO12" s="624"/>
      <c r="DP12" s="625"/>
      <c r="DQ12" s="632">
        <v>127596</v>
      </c>
      <c r="DR12" s="624"/>
      <c r="DS12" s="624"/>
      <c r="DT12" s="624"/>
      <c r="DU12" s="624"/>
      <c r="DV12" s="624"/>
      <c r="DW12" s="624"/>
      <c r="DX12" s="624"/>
      <c r="DY12" s="624"/>
      <c r="DZ12" s="624"/>
      <c r="EA12" s="624"/>
      <c r="EB12" s="624"/>
      <c r="EC12" s="633"/>
    </row>
    <row r="13" spans="2:143" ht="11.25" customHeight="1" x14ac:dyDescent="0.2">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297739</v>
      </c>
      <c r="BH13" s="624"/>
      <c r="BI13" s="624"/>
      <c r="BJ13" s="624"/>
      <c r="BK13" s="624"/>
      <c r="BL13" s="624"/>
      <c r="BM13" s="624"/>
      <c r="BN13" s="625"/>
      <c r="BO13" s="626">
        <v>48.2</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868719</v>
      </c>
      <c r="CS13" s="624"/>
      <c r="CT13" s="624"/>
      <c r="CU13" s="624"/>
      <c r="CV13" s="624"/>
      <c r="CW13" s="624"/>
      <c r="CX13" s="624"/>
      <c r="CY13" s="625"/>
      <c r="CZ13" s="626">
        <v>13.1</v>
      </c>
      <c r="DA13" s="626"/>
      <c r="DB13" s="626"/>
      <c r="DC13" s="626"/>
      <c r="DD13" s="632">
        <v>257427</v>
      </c>
      <c r="DE13" s="624"/>
      <c r="DF13" s="624"/>
      <c r="DG13" s="624"/>
      <c r="DH13" s="624"/>
      <c r="DI13" s="624"/>
      <c r="DJ13" s="624"/>
      <c r="DK13" s="624"/>
      <c r="DL13" s="624"/>
      <c r="DM13" s="624"/>
      <c r="DN13" s="624"/>
      <c r="DO13" s="624"/>
      <c r="DP13" s="625"/>
      <c r="DQ13" s="632">
        <v>640217</v>
      </c>
      <c r="DR13" s="624"/>
      <c r="DS13" s="624"/>
      <c r="DT13" s="624"/>
      <c r="DU13" s="624"/>
      <c r="DV13" s="624"/>
      <c r="DW13" s="624"/>
      <c r="DX13" s="624"/>
      <c r="DY13" s="624"/>
      <c r="DZ13" s="624"/>
      <c r="EA13" s="624"/>
      <c r="EB13" s="624"/>
      <c r="EC13" s="633"/>
    </row>
    <row r="14" spans="2:143" ht="11.25" customHeight="1" x14ac:dyDescent="0.2">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36449</v>
      </c>
      <c r="BH14" s="624"/>
      <c r="BI14" s="624"/>
      <c r="BJ14" s="624"/>
      <c r="BK14" s="624"/>
      <c r="BL14" s="624"/>
      <c r="BM14" s="624"/>
      <c r="BN14" s="625"/>
      <c r="BO14" s="626">
        <v>5.9</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293417</v>
      </c>
      <c r="CS14" s="624"/>
      <c r="CT14" s="624"/>
      <c r="CU14" s="624"/>
      <c r="CV14" s="624"/>
      <c r="CW14" s="624"/>
      <c r="CX14" s="624"/>
      <c r="CY14" s="625"/>
      <c r="CZ14" s="626">
        <v>4.4000000000000004</v>
      </c>
      <c r="DA14" s="626"/>
      <c r="DB14" s="626"/>
      <c r="DC14" s="626"/>
      <c r="DD14" s="632">
        <v>1788</v>
      </c>
      <c r="DE14" s="624"/>
      <c r="DF14" s="624"/>
      <c r="DG14" s="624"/>
      <c r="DH14" s="624"/>
      <c r="DI14" s="624"/>
      <c r="DJ14" s="624"/>
      <c r="DK14" s="624"/>
      <c r="DL14" s="624"/>
      <c r="DM14" s="624"/>
      <c r="DN14" s="624"/>
      <c r="DO14" s="624"/>
      <c r="DP14" s="625"/>
      <c r="DQ14" s="632">
        <v>258720</v>
      </c>
      <c r="DR14" s="624"/>
      <c r="DS14" s="624"/>
      <c r="DT14" s="624"/>
      <c r="DU14" s="624"/>
      <c r="DV14" s="624"/>
      <c r="DW14" s="624"/>
      <c r="DX14" s="624"/>
      <c r="DY14" s="624"/>
      <c r="DZ14" s="624"/>
      <c r="EA14" s="624"/>
      <c r="EB14" s="624"/>
      <c r="EC14" s="633"/>
    </row>
    <row r="15" spans="2:143" ht="11.25" customHeight="1" x14ac:dyDescent="0.2">
      <c r="B15" s="620" t="s">
        <v>246</v>
      </c>
      <c r="C15" s="621"/>
      <c r="D15" s="621"/>
      <c r="E15" s="621"/>
      <c r="F15" s="621"/>
      <c r="G15" s="621"/>
      <c r="H15" s="621"/>
      <c r="I15" s="621"/>
      <c r="J15" s="621"/>
      <c r="K15" s="621"/>
      <c r="L15" s="621"/>
      <c r="M15" s="621"/>
      <c r="N15" s="621"/>
      <c r="O15" s="621"/>
      <c r="P15" s="621"/>
      <c r="Q15" s="622"/>
      <c r="R15" s="623">
        <v>5851</v>
      </c>
      <c r="S15" s="624"/>
      <c r="T15" s="624"/>
      <c r="U15" s="624"/>
      <c r="V15" s="624"/>
      <c r="W15" s="624"/>
      <c r="X15" s="624"/>
      <c r="Y15" s="625"/>
      <c r="Z15" s="626">
        <v>0.1</v>
      </c>
      <c r="AA15" s="626"/>
      <c r="AB15" s="626"/>
      <c r="AC15" s="626"/>
      <c r="AD15" s="627">
        <v>5851</v>
      </c>
      <c r="AE15" s="627"/>
      <c r="AF15" s="627"/>
      <c r="AG15" s="627"/>
      <c r="AH15" s="627"/>
      <c r="AI15" s="627"/>
      <c r="AJ15" s="627"/>
      <c r="AK15" s="627"/>
      <c r="AL15" s="628">
        <v>0.1</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42934</v>
      </c>
      <c r="BH15" s="624"/>
      <c r="BI15" s="624"/>
      <c r="BJ15" s="624"/>
      <c r="BK15" s="624"/>
      <c r="BL15" s="624"/>
      <c r="BM15" s="624"/>
      <c r="BN15" s="625"/>
      <c r="BO15" s="626">
        <v>7</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721949</v>
      </c>
      <c r="CS15" s="624"/>
      <c r="CT15" s="624"/>
      <c r="CU15" s="624"/>
      <c r="CV15" s="624"/>
      <c r="CW15" s="624"/>
      <c r="CX15" s="624"/>
      <c r="CY15" s="625"/>
      <c r="CZ15" s="626">
        <v>10.9</v>
      </c>
      <c r="DA15" s="626"/>
      <c r="DB15" s="626"/>
      <c r="DC15" s="626"/>
      <c r="DD15" s="632">
        <v>328666</v>
      </c>
      <c r="DE15" s="624"/>
      <c r="DF15" s="624"/>
      <c r="DG15" s="624"/>
      <c r="DH15" s="624"/>
      <c r="DI15" s="624"/>
      <c r="DJ15" s="624"/>
      <c r="DK15" s="624"/>
      <c r="DL15" s="624"/>
      <c r="DM15" s="624"/>
      <c r="DN15" s="624"/>
      <c r="DO15" s="624"/>
      <c r="DP15" s="625"/>
      <c r="DQ15" s="632">
        <v>370268</v>
      </c>
      <c r="DR15" s="624"/>
      <c r="DS15" s="624"/>
      <c r="DT15" s="624"/>
      <c r="DU15" s="624"/>
      <c r="DV15" s="624"/>
      <c r="DW15" s="624"/>
      <c r="DX15" s="624"/>
      <c r="DY15" s="624"/>
      <c r="DZ15" s="624"/>
      <c r="EA15" s="624"/>
      <c r="EB15" s="624"/>
      <c r="EC15" s="633"/>
    </row>
    <row r="16" spans="2:143" ht="11.25" customHeight="1" x14ac:dyDescent="0.2">
      <c r="B16" s="620" t="s">
        <v>249</v>
      </c>
      <c r="C16" s="621"/>
      <c r="D16" s="621"/>
      <c r="E16" s="621"/>
      <c r="F16" s="621"/>
      <c r="G16" s="621"/>
      <c r="H16" s="621"/>
      <c r="I16" s="621"/>
      <c r="J16" s="621"/>
      <c r="K16" s="621"/>
      <c r="L16" s="621"/>
      <c r="M16" s="621"/>
      <c r="N16" s="621"/>
      <c r="O16" s="621"/>
      <c r="P16" s="621"/>
      <c r="Q16" s="622"/>
      <c r="R16" s="623">
        <v>8699</v>
      </c>
      <c r="S16" s="624"/>
      <c r="T16" s="624"/>
      <c r="U16" s="624"/>
      <c r="V16" s="624"/>
      <c r="W16" s="624"/>
      <c r="X16" s="624"/>
      <c r="Y16" s="625"/>
      <c r="Z16" s="626">
        <v>0.1</v>
      </c>
      <c r="AA16" s="626"/>
      <c r="AB16" s="626"/>
      <c r="AC16" s="626"/>
      <c r="AD16" s="627">
        <v>8699</v>
      </c>
      <c r="AE16" s="627"/>
      <c r="AF16" s="627"/>
      <c r="AG16" s="627"/>
      <c r="AH16" s="627"/>
      <c r="AI16" s="627"/>
      <c r="AJ16" s="627"/>
      <c r="AK16" s="627"/>
      <c r="AL16" s="628">
        <v>0.2</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3359</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3359</v>
      </c>
      <c r="DR16" s="624"/>
      <c r="DS16" s="624"/>
      <c r="DT16" s="624"/>
      <c r="DU16" s="624"/>
      <c r="DV16" s="624"/>
      <c r="DW16" s="624"/>
      <c r="DX16" s="624"/>
      <c r="DY16" s="624"/>
      <c r="DZ16" s="624"/>
      <c r="EA16" s="624"/>
      <c r="EB16" s="624"/>
      <c r="EC16" s="633"/>
    </row>
    <row r="17" spans="2:133" ht="11.25" customHeight="1" x14ac:dyDescent="0.2">
      <c r="B17" s="620" t="s">
        <v>252</v>
      </c>
      <c r="C17" s="621"/>
      <c r="D17" s="621"/>
      <c r="E17" s="621"/>
      <c r="F17" s="621"/>
      <c r="G17" s="621"/>
      <c r="H17" s="621"/>
      <c r="I17" s="621"/>
      <c r="J17" s="621"/>
      <c r="K17" s="621"/>
      <c r="L17" s="621"/>
      <c r="M17" s="621"/>
      <c r="N17" s="621"/>
      <c r="O17" s="621"/>
      <c r="P17" s="621"/>
      <c r="Q17" s="622"/>
      <c r="R17" s="623">
        <v>32636</v>
      </c>
      <c r="S17" s="624"/>
      <c r="T17" s="624"/>
      <c r="U17" s="624"/>
      <c r="V17" s="624"/>
      <c r="W17" s="624"/>
      <c r="X17" s="624"/>
      <c r="Y17" s="625"/>
      <c r="Z17" s="626">
        <v>0.5</v>
      </c>
      <c r="AA17" s="626"/>
      <c r="AB17" s="626"/>
      <c r="AC17" s="626"/>
      <c r="AD17" s="627">
        <v>32636</v>
      </c>
      <c r="AE17" s="627"/>
      <c r="AF17" s="627"/>
      <c r="AG17" s="627"/>
      <c r="AH17" s="627"/>
      <c r="AI17" s="627"/>
      <c r="AJ17" s="627"/>
      <c r="AK17" s="627"/>
      <c r="AL17" s="628">
        <v>0.8</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594109</v>
      </c>
      <c r="CS17" s="624"/>
      <c r="CT17" s="624"/>
      <c r="CU17" s="624"/>
      <c r="CV17" s="624"/>
      <c r="CW17" s="624"/>
      <c r="CX17" s="624"/>
      <c r="CY17" s="625"/>
      <c r="CZ17" s="626">
        <v>9</v>
      </c>
      <c r="DA17" s="626"/>
      <c r="DB17" s="626"/>
      <c r="DC17" s="626"/>
      <c r="DD17" s="632" t="s">
        <v>122</v>
      </c>
      <c r="DE17" s="624"/>
      <c r="DF17" s="624"/>
      <c r="DG17" s="624"/>
      <c r="DH17" s="624"/>
      <c r="DI17" s="624"/>
      <c r="DJ17" s="624"/>
      <c r="DK17" s="624"/>
      <c r="DL17" s="624"/>
      <c r="DM17" s="624"/>
      <c r="DN17" s="624"/>
      <c r="DO17" s="624"/>
      <c r="DP17" s="625"/>
      <c r="DQ17" s="632">
        <v>586742</v>
      </c>
      <c r="DR17" s="624"/>
      <c r="DS17" s="624"/>
      <c r="DT17" s="624"/>
      <c r="DU17" s="624"/>
      <c r="DV17" s="624"/>
      <c r="DW17" s="624"/>
      <c r="DX17" s="624"/>
      <c r="DY17" s="624"/>
      <c r="DZ17" s="624"/>
      <c r="EA17" s="624"/>
      <c r="EB17" s="624"/>
      <c r="EC17" s="633"/>
    </row>
    <row r="18" spans="2:133" ht="11.25" customHeight="1" x14ac:dyDescent="0.2">
      <c r="B18" s="620" t="s">
        <v>255</v>
      </c>
      <c r="C18" s="621"/>
      <c r="D18" s="621"/>
      <c r="E18" s="621"/>
      <c r="F18" s="621"/>
      <c r="G18" s="621"/>
      <c r="H18" s="621"/>
      <c r="I18" s="621"/>
      <c r="J18" s="621"/>
      <c r="K18" s="621"/>
      <c r="L18" s="621"/>
      <c r="M18" s="621"/>
      <c r="N18" s="621"/>
      <c r="O18" s="621"/>
      <c r="P18" s="621"/>
      <c r="Q18" s="622"/>
      <c r="R18" s="623">
        <v>4041</v>
      </c>
      <c r="S18" s="624"/>
      <c r="T18" s="624"/>
      <c r="U18" s="624"/>
      <c r="V18" s="624"/>
      <c r="W18" s="624"/>
      <c r="X18" s="624"/>
      <c r="Y18" s="625"/>
      <c r="Z18" s="626">
        <v>0.1</v>
      </c>
      <c r="AA18" s="626"/>
      <c r="AB18" s="626"/>
      <c r="AC18" s="626"/>
      <c r="AD18" s="627">
        <v>4041</v>
      </c>
      <c r="AE18" s="627"/>
      <c r="AF18" s="627"/>
      <c r="AG18" s="627"/>
      <c r="AH18" s="627"/>
      <c r="AI18" s="627"/>
      <c r="AJ18" s="627"/>
      <c r="AK18" s="627"/>
      <c r="AL18" s="628">
        <v>0.1</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258</v>
      </c>
      <c r="C19" s="621"/>
      <c r="D19" s="621"/>
      <c r="E19" s="621"/>
      <c r="F19" s="621"/>
      <c r="G19" s="621"/>
      <c r="H19" s="621"/>
      <c r="I19" s="621"/>
      <c r="J19" s="621"/>
      <c r="K19" s="621"/>
      <c r="L19" s="621"/>
      <c r="M19" s="621"/>
      <c r="N19" s="621"/>
      <c r="O19" s="621"/>
      <c r="P19" s="621"/>
      <c r="Q19" s="622"/>
      <c r="R19" s="623">
        <v>28266</v>
      </c>
      <c r="S19" s="624"/>
      <c r="T19" s="624"/>
      <c r="U19" s="624"/>
      <c r="V19" s="624"/>
      <c r="W19" s="624"/>
      <c r="X19" s="624"/>
      <c r="Y19" s="625"/>
      <c r="Z19" s="626">
        <v>0.4</v>
      </c>
      <c r="AA19" s="626"/>
      <c r="AB19" s="626"/>
      <c r="AC19" s="626"/>
      <c r="AD19" s="627">
        <v>28266</v>
      </c>
      <c r="AE19" s="627"/>
      <c r="AF19" s="627"/>
      <c r="AG19" s="627"/>
      <c r="AH19" s="627"/>
      <c r="AI19" s="627"/>
      <c r="AJ19" s="627"/>
      <c r="AK19" s="627"/>
      <c r="AL19" s="628">
        <v>0.7</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11117</v>
      </c>
      <c r="BH19" s="624"/>
      <c r="BI19" s="624"/>
      <c r="BJ19" s="624"/>
      <c r="BK19" s="624"/>
      <c r="BL19" s="624"/>
      <c r="BM19" s="624"/>
      <c r="BN19" s="625"/>
      <c r="BO19" s="626">
        <v>1.8</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261</v>
      </c>
      <c r="C20" s="637"/>
      <c r="D20" s="637"/>
      <c r="E20" s="637"/>
      <c r="F20" s="637"/>
      <c r="G20" s="637"/>
      <c r="H20" s="637"/>
      <c r="I20" s="637"/>
      <c r="J20" s="637"/>
      <c r="K20" s="637"/>
      <c r="L20" s="637"/>
      <c r="M20" s="637"/>
      <c r="N20" s="637"/>
      <c r="O20" s="637"/>
      <c r="P20" s="637"/>
      <c r="Q20" s="638"/>
      <c r="R20" s="623">
        <v>329</v>
      </c>
      <c r="S20" s="624"/>
      <c r="T20" s="624"/>
      <c r="U20" s="624"/>
      <c r="V20" s="624"/>
      <c r="W20" s="624"/>
      <c r="X20" s="624"/>
      <c r="Y20" s="625"/>
      <c r="Z20" s="626">
        <v>0</v>
      </c>
      <c r="AA20" s="626"/>
      <c r="AB20" s="626"/>
      <c r="AC20" s="626"/>
      <c r="AD20" s="627">
        <v>329</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11117</v>
      </c>
      <c r="BH20" s="624"/>
      <c r="BI20" s="624"/>
      <c r="BJ20" s="624"/>
      <c r="BK20" s="624"/>
      <c r="BL20" s="624"/>
      <c r="BM20" s="624"/>
      <c r="BN20" s="625"/>
      <c r="BO20" s="626">
        <v>1.8</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6636684</v>
      </c>
      <c r="CS20" s="624"/>
      <c r="CT20" s="624"/>
      <c r="CU20" s="624"/>
      <c r="CV20" s="624"/>
      <c r="CW20" s="624"/>
      <c r="CX20" s="624"/>
      <c r="CY20" s="625"/>
      <c r="CZ20" s="626">
        <v>100</v>
      </c>
      <c r="DA20" s="626"/>
      <c r="DB20" s="626"/>
      <c r="DC20" s="626"/>
      <c r="DD20" s="632">
        <v>1074063</v>
      </c>
      <c r="DE20" s="624"/>
      <c r="DF20" s="624"/>
      <c r="DG20" s="624"/>
      <c r="DH20" s="624"/>
      <c r="DI20" s="624"/>
      <c r="DJ20" s="624"/>
      <c r="DK20" s="624"/>
      <c r="DL20" s="624"/>
      <c r="DM20" s="624"/>
      <c r="DN20" s="624"/>
      <c r="DO20" s="624"/>
      <c r="DP20" s="625"/>
      <c r="DQ20" s="632">
        <v>4618371</v>
      </c>
      <c r="DR20" s="624"/>
      <c r="DS20" s="624"/>
      <c r="DT20" s="624"/>
      <c r="DU20" s="624"/>
      <c r="DV20" s="624"/>
      <c r="DW20" s="624"/>
      <c r="DX20" s="624"/>
      <c r="DY20" s="624"/>
      <c r="DZ20" s="624"/>
      <c r="EA20" s="624"/>
      <c r="EB20" s="624"/>
      <c r="EC20" s="633"/>
    </row>
    <row r="21" spans="2:133" ht="11.25" customHeight="1" x14ac:dyDescent="0.2">
      <c r="B21" s="620" t="s">
        <v>264</v>
      </c>
      <c r="C21" s="621"/>
      <c r="D21" s="621"/>
      <c r="E21" s="621"/>
      <c r="F21" s="621"/>
      <c r="G21" s="621"/>
      <c r="H21" s="621"/>
      <c r="I21" s="621"/>
      <c r="J21" s="621"/>
      <c r="K21" s="621"/>
      <c r="L21" s="621"/>
      <c r="M21" s="621"/>
      <c r="N21" s="621"/>
      <c r="O21" s="621"/>
      <c r="P21" s="621"/>
      <c r="Q21" s="622"/>
      <c r="R21" s="623">
        <v>3366028</v>
      </c>
      <c r="S21" s="624"/>
      <c r="T21" s="624"/>
      <c r="U21" s="624"/>
      <c r="V21" s="624"/>
      <c r="W21" s="624"/>
      <c r="X21" s="624"/>
      <c r="Y21" s="625"/>
      <c r="Z21" s="626">
        <v>49.1</v>
      </c>
      <c r="AA21" s="626"/>
      <c r="AB21" s="626"/>
      <c r="AC21" s="626"/>
      <c r="AD21" s="627">
        <v>2878936</v>
      </c>
      <c r="AE21" s="627"/>
      <c r="AF21" s="627"/>
      <c r="AG21" s="627"/>
      <c r="AH21" s="627"/>
      <c r="AI21" s="627"/>
      <c r="AJ21" s="627"/>
      <c r="AK21" s="627"/>
      <c r="AL21" s="628">
        <v>71</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11070</v>
      </c>
      <c r="BH21" s="624"/>
      <c r="BI21" s="624"/>
      <c r="BJ21" s="624"/>
      <c r="BK21" s="624"/>
      <c r="BL21" s="624"/>
      <c r="BM21" s="624"/>
      <c r="BN21" s="625"/>
      <c r="BO21" s="626">
        <v>1.8</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266</v>
      </c>
      <c r="C22" s="621"/>
      <c r="D22" s="621"/>
      <c r="E22" s="621"/>
      <c r="F22" s="621"/>
      <c r="G22" s="621"/>
      <c r="H22" s="621"/>
      <c r="I22" s="621"/>
      <c r="J22" s="621"/>
      <c r="K22" s="621"/>
      <c r="L22" s="621"/>
      <c r="M22" s="621"/>
      <c r="N22" s="621"/>
      <c r="O22" s="621"/>
      <c r="P22" s="621"/>
      <c r="Q22" s="622"/>
      <c r="R22" s="623">
        <v>2878936</v>
      </c>
      <c r="S22" s="624"/>
      <c r="T22" s="624"/>
      <c r="U22" s="624"/>
      <c r="V22" s="624"/>
      <c r="W22" s="624"/>
      <c r="X22" s="624"/>
      <c r="Y22" s="625"/>
      <c r="Z22" s="626">
        <v>42</v>
      </c>
      <c r="AA22" s="626"/>
      <c r="AB22" s="626"/>
      <c r="AC22" s="626"/>
      <c r="AD22" s="627">
        <v>2878936</v>
      </c>
      <c r="AE22" s="627"/>
      <c r="AF22" s="627"/>
      <c r="AG22" s="627"/>
      <c r="AH22" s="627"/>
      <c r="AI22" s="627"/>
      <c r="AJ22" s="627"/>
      <c r="AK22" s="627"/>
      <c r="AL22" s="628">
        <v>71</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269</v>
      </c>
      <c r="C23" s="621"/>
      <c r="D23" s="621"/>
      <c r="E23" s="621"/>
      <c r="F23" s="621"/>
      <c r="G23" s="621"/>
      <c r="H23" s="621"/>
      <c r="I23" s="621"/>
      <c r="J23" s="621"/>
      <c r="K23" s="621"/>
      <c r="L23" s="621"/>
      <c r="M23" s="621"/>
      <c r="N23" s="621"/>
      <c r="O23" s="621"/>
      <c r="P23" s="621"/>
      <c r="Q23" s="622"/>
      <c r="R23" s="623">
        <v>487089</v>
      </c>
      <c r="S23" s="624"/>
      <c r="T23" s="624"/>
      <c r="U23" s="624"/>
      <c r="V23" s="624"/>
      <c r="W23" s="624"/>
      <c r="X23" s="624"/>
      <c r="Y23" s="625"/>
      <c r="Z23" s="626">
        <v>7.1</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47</v>
      </c>
      <c r="BH23" s="624"/>
      <c r="BI23" s="624"/>
      <c r="BJ23" s="624"/>
      <c r="BK23" s="624"/>
      <c r="BL23" s="624"/>
      <c r="BM23" s="624"/>
      <c r="BN23" s="625"/>
      <c r="BO23" s="626">
        <v>0</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2" t="s">
        <v>274</v>
      </c>
      <c r="DM23" s="653"/>
      <c r="DN23" s="653"/>
      <c r="DO23" s="653"/>
      <c r="DP23" s="653"/>
      <c r="DQ23" s="653"/>
      <c r="DR23" s="653"/>
      <c r="DS23" s="653"/>
      <c r="DT23" s="653"/>
      <c r="DU23" s="653"/>
      <c r="DV23" s="654"/>
      <c r="DW23" s="605" t="s">
        <v>275</v>
      </c>
      <c r="DX23" s="606"/>
      <c r="DY23" s="606"/>
      <c r="DZ23" s="606"/>
      <c r="EA23" s="606"/>
      <c r="EB23" s="606"/>
      <c r="EC23" s="607"/>
    </row>
    <row r="24" spans="2:133" ht="11.25" customHeight="1" x14ac:dyDescent="0.2">
      <c r="B24" s="620" t="s">
        <v>276</v>
      </c>
      <c r="C24" s="621"/>
      <c r="D24" s="621"/>
      <c r="E24" s="621"/>
      <c r="F24" s="621"/>
      <c r="G24" s="621"/>
      <c r="H24" s="621"/>
      <c r="I24" s="621"/>
      <c r="J24" s="621"/>
      <c r="K24" s="621"/>
      <c r="L24" s="621"/>
      <c r="M24" s="621"/>
      <c r="N24" s="621"/>
      <c r="O24" s="621"/>
      <c r="P24" s="621"/>
      <c r="Q24" s="622"/>
      <c r="R24" s="623">
        <v>3</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2666891</v>
      </c>
      <c r="CS24" s="613"/>
      <c r="CT24" s="613"/>
      <c r="CU24" s="613"/>
      <c r="CV24" s="613"/>
      <c r="CW24" s="613"/>
      <c r="CX24" s="613"/>
      <c r="CY24" s="614"/>
      <c r="CZ24" s="617">
        <v>40.200000000000003</v>
      </c>
      <c r="DA24" s="618"/>
      <c r="DB24" s="618"/>
      <c r="DC24" s="634"/>
      <c r="DD24" s="655">
        <v>2105341</v>
      </c>
      <c r="DE24" s="613"/>
      <c r="DF24" s="613"/>
      <c r="DG24" s="613"/>
      <c r="DH24" s="613"/>
      <c r="DI24" s="613"/>
      <c r="DJ24" s="613"/>
      <c r="DK24" s="614"/>
      <c r="DL24" s="655">
        <v>1912869</v>
      </c>
      <c r="DM24" s="613"/>
      <c r="DN24" s="613"/>
      <c r="DO24" s="613"/>
      <c r="DP24" s="613"/>
      <c r="DQ24" s="613"/>
      <c r="DR24" s="613"/>
      <c r="DS24" s="613"/>
      <c r="DT24" s="613"/>
      <c r="DU24" s="613"/>
      <c r="DV24" s="614"/>
      <c r="DW24" s="617">
        <v>47.1</v>
      </c>
      <c r="DX24" s="618"/>
      <c r="DY24" s="618"/>
      <c r="DZ24" s="618"/>
      <c r="EA24" s="618"/>
      <c r="EB24" s="618"/>
      <c r="EC24" s="619"/>
    </row>
    <row r="25" spans="2:133" ht="11.25" customHeight="1" x14ac:dyDescent="0.2">
      <c r="B25" s="620" t="s">
        <v>279</v>
      </c>
      <c r="C25" s="621"/>
      <c r="D25" s="621"/>
      <c r="E25" s="621"/>
      <c r="F25" s="621"/>
      <c r="G25" s="621"/>
      <c r="H25" s="621"/>
      <c r="I25" s="621"/>
      <c r="J25" s="621"/>
      <c r="K25" s="621"/>
      <c r="L25" s="621"/>
      <c r="M25" s="621"/>
      <c r="N25" s="621"/>
      <c r="O25" s="621"/>
      <c r="P25" s="621"/>
      <c r="Q25" s="622"/>
      <c r="R25" s="623">
        <v>4334969</v>
      </c>
      <c r="S25" s="624"/>
      <c r="T25" s="624"/>
      <c r="U25" s="624"/>
      <c r="V25" s="624"/>
      <c r="W25" s="624"/>
      <c r="X25" s="624"/>
      <c r="Y25" s="625"/>
      <c r="Z25" s="626">
        <v>63.2</v>
      </c>
      <c r="AA25" s="626"/>
      <c r="AB25" s="626"/>
      <c r="AC25" s="626"/>
      <c r="AD25" s="627">
        <v>3847830</v>
      </c>
      <c r="AE25" s="627"/>
      <c r="AF25" s="627"/>
      <c r="AG25" s="627"/>
      <c r="AH25" s="627"/>
      <c r="AI25" s="627"/>
      <c r="AJ25" s="627"/>
      <c r="AK25" s="627"/>
      <c r="AL25" s="628">
        <v>94.9</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1190948</v>
      </c>
      <c r="CS25" s="644"/>
      <c r="CT25" s="644"/>
      <c r="CU25" s="644"/>
      <c r="CV25" s="644"/>
      <c r="CW25" s="644"/>
      <c r="CX25" s="644"/>
      <c r="CY25" s="645"/>
      <c r="CZ25" s="628">
        <v>17.899999999999999</v>
      </c>
      <c r="DA25" s="656"/>
      <c r="DB25" s="656"/>
      <c r="DC25" s="658"/>
      <c r="DD25" s="632">
        <v>1140008</v>
      </c>
      <c r="DE25" s="644"/>
      <c r="DF25" s="644"/>
      <c r="DG25" s="644"/>
      <c r="DH25" s="644"/>
      <c r="DI25" s="644"/>
      <c r="DJ25" s="644"/>
      <c r="DK25" s="645"/>
      <c r="DL25" s="632">
        <v>1128457</v>
      </c>
      <c r="DM25" s="644"/>
      <c r="DN25" s="644"/>
      <c r="DO25" s="644"/>
      <c r="DP25" s="644"/>
      <c r="DQ25" s="644"/>
      <c r="DR25" s="644"/>
      <c r="DS25" s="644"/>
      <c r="DT25" s="644"/>
      <c r="DU25" s="644"/>
      <c r="DV25" s="645"/>
      <c r="DW25" s="628">
        <v>27.8</v>
      </c>
      <c r="DX25" s="656"/>
      <c r="DY25" s="656"/>
      <c r="DZ25" s="656"/>
      <c r="EA25" s="656"/>
      <c r="EB25" s="656"/>
      <c r="EC25" s="657"/>
    </row>
    <row r="26" spans="2:133" ht="11.25" customHeight="1" x14ac:dyDescent="0.2">
      <c r="B26" s="620" t="s">
        <v>282</v>
      </c>
      <c r="C26" s="621"/>
      <c r="D26" s="621"/>
      <c r="E26" s="621"/>
      <c r="F26" s="621"/>
      <c r="G26" s="621"/>
      <c r="H26" s="621"/>
      <c r="I26" s="621"/>
      <c r="J26" s="621"/>
      <c r="K26" s="621"/>
      <c r="L26" s="621"/>
      <c r="M26" s="621"/>
      <c r="N26" s="621"/>
      <c r="O26" s="621"/>
      <c r="P26" s="621"/>
      <c r="Q26" s="622"/>
      <c r="R26" s="623">
        <v>756</v>
      </c>
      <c r="S26" s="624"/>
      <c r="T26" s="624"/>
      <c r="U26" s="624"/>
      <c r="V26" s="624"/>
      <c r="W26" s="624"/>
      <c r="X26" s="624"/>
      <c r="Y26" s="625"/>
      <c r="Z26" s="626">
        <v>0</v>
      </c>
      <c r="AA26" s="626"/>
      <c r="AB26" s="626"/>
      <c r="AC26" s="626"/>
      <c r="AD26" s="627">
        <v>756</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795690</v>
      </c>
      <c r="CS26" s="624"/>
      <c r="CT26" s="624"/>
      <c r="CU26" s="624"/>
      <c r="CV26" s="624"/>
      <c r="CW26" s="624"/>
      <c r="CX26" s="624"/>
      <c r="CY26" s="625"/>
      <c r="CZ26" s="628">
        <v>12</v>
      </c>
      <c r="DA26" s="656"/>
      <c r="DB26" s="656"/>
      <c r="DC26" s="658"/>
      <c r="DD26" s="632">
        <v>754122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285</v>
      </c>
      <c r="C27" s="621"/>
      <c r="D27" s="621"/>
      <c r="E27" s="621"/>
      <c r="F27" s="621"/>
      <c r="G27" s="621"/>
      <c r="H27" s="621"/>
      <c r="I27" s="621"/>
      <c r="J27" s="621"/>
      <c r="K27" s="621"/>
      <c r="L27" s="621"/>
      <c r="M27" s="621"/>
      <c r="N27" s="621"/>
      <c r="O27" s="621"/>
      <c r="P27" s="621"/>
      <c r="Q27" s="622"/>
      <c r="R27" s="623">
        <v>10104</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617692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881834</v>
      </c>
      <c r="CS27" s="644"/>
      <c r="CT27" s="644"/>
      <c r="CU27" s="644"/>
      <c r="CV27" s="644"/>
      <c r="CW27" s="644"/>
      <c r="CX27" s="644"/>
      <c r="CY27" s="645"/>
      <c r="CZ27" s="628">
        <v>13.3</v>
      </c>
      <c r="DA27" s="656"/>
      <c r="DB27" s="656"/>
      <c r="DC27" s="658"/>
      <c r="DD27" s="632">
        <v>378591</v>
      </c>
      <c r="DE27" s="644"/>
      <c r="DF27" s="644"/>
      <c r="DG27" s="644"/>
      <c r="DH27" s="644"/>
      <c r="DI27" s="644"/>
      <c r="DJ27" s="644"/>
      <c r="DK27" s="645"/>
      <c r="DL27" s="632">
        <v>197670</v>
      </c>
      <c r="DM27" s="644"/>
      <c r="DN27" s="644"/>
      <c r="DO27" s="644"/>
      <c r="DP27" s="644"/>
      <c r="DQ27" s="644"/>
      <c r="DR27" s="644"/>
      <c r="DS27" s="644"/>
      <c r="DT27" s="644"/>
      <c r="DU27" s="644"/>
      <c r="DV27" s="645"/>
      <c r="DW27" s="628">
        <v>4.9000000000000004</v>
      </c>
      <c r="DX27" s="656"/>
      <c r="DY27" s="656"/>
      <c r="DZ27" s="656"/>
      <c r="EA27" s="656"/>
      <c r="EB27" s="656"/>
      <c r="EC27" s="657"/>
    </row>
    <row r="28" spans="2:133" ht="11.25" customHeight="1" x14ac:dyDescent="0.2">
      <c r="B28" s="620" t="s">
        <v>288</v>
      </c>
      <c r="C28" s="621"/>
      <c r="D28" s="621"/>
      <c r="E28" s="621"/>
      <c r="F28" s="621"/>
      <c r="G28" s="621"/>
      <c r="H28" s="621"/>
      <c r="I28" s="621"/>
      <c r="J28" s="621"/>
      <c r="K28" s="621"/>
      <c r="L28" s="621"/>
      <c r="M28" s="621"/>
      <c r="N28" s="621"/>
      <c r="O28" s="621"/>
      <c r="P28" s="621"/>
      <c r="Q28" s="622"/>
      <c r="R28" s="623">
        <v>5940</v>
      </c>
      <c r="S28" s="624"/>
      <c r="T28" s="624"/>
      <c r="U28" s="624"/>
      <c r="V28" s="624"/>
      <c r="W28" s="624"/>
      <c r="X28" s="624"/>
      <c r="Y28" s="625"/>
      <c r="Z28" s="626">
        <v>0.1</v>
      </c>
      <c r="AA28" s="626"/>
      <c r="AB28" s="626"/>
      <c r="AC28" s="626"/>
      <c r="AD28" s="627">
        <v>2407</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594109</v>
      </c>
      <c r="CS28" s="624"/>
      <c r="CT28" s="624"/>
      <c r="CU28" s="624"/>
      <c r="CV28" s="624"/>
      <c r="CW28" s="624"/>
      <c r="CX28" s="624"/>
      <c r="CY28" s="625"/>
      <c r="CZ28" s="628">
        <v>9</v>
      </c>
      <c r="DA28" s="656"/>
      <c r="DB28" s="656"/>
      <c r="DC28" s="658"/>
      <c r="DD28" s="632">
        <v>586742</v>
      </c>
      <c r="DE28" s="624"/>
      <c r="DF28" s="624"/>
      <c r="DG28" s="624"/>
      <c r="DH28" s="624"/>
      <c r="DI28" s="624"/>
      <c r="DJ28" s="624"/>
      <c r="DK28" s="625"/>
      <c r="DL28" s="632">
        <v>586742</v>
      </c>
      <c r="DM28" s="624"/>
      <c r="DN28" s="624"/>
      <c r="DO28" s="624"/>
      <c r="DP28" s="624"/>
      <c r="DQ28" s="624"/>
      <c r="DR28" s="624"/>
      <c r="DS28" s="624"/>
      <c r="DT28" s="624"/>
      <c r="DU28" s="624"/>
      <c r="DV28" s="625"/>
      <c r="DW28" s="628">
        <v>14.5</v>
      </c>
      <c r="DX28" s="656"/>
      <c r="DY28" s="656"/>
      <c r="DZ28" s="656"/>
      <c r="EA28" s="656"/>
      <c r="EB28" s="656"/>
      <c r="EC28" s="657"/>
    </row>
    <row r="29" spans="2:133" ht="11.25" customHeight="1" x14ac:dyDescent="0.2">
      <c r="B29" s="620" t="s">
        <v>290</v>
      </c>
      <c r="C29" s="621"/>
      <c r="D29" s="621"/>
      <c r="E29" s="621"/>
      <c r="F29" s="621"/>
      <c r="G29" s="621"/>
      <c r="H29" s="621"/>
      <c r="I29" s="621"/>
      <c r="J29" s="621"/>
      <c r="K29" s="621"/>
      <c r="L29" s="621"/>
      <c r="M29" s="621"/>
      <c r="N29" s="621"/>
      <c r="O29" s="621"/>
      <c r="P29" s="621"/>
      <c r="Q29" s="622"/>
      <c r="R29" s="623">
        <v>16672</v>
      </c>
      <c r="S29" s="624"/>
      <c r="T29" s="624"/>
      <c r="U29" s="624"/>
      <c r="V29" s="624"/>
      <c r="W29" s="624"/>
      <c r="X29" s="624"/>
      <c r="Y29" s="625"/>
      <c r="Z29" s="626">
        <v>0.2</v>
      </c>
      <c r="AA29" s="626"/>
      <c r="AB29" s="626"/>
      <c r="AC29" s="626"/>
      <c r="AD29" s="627">
        <v>1046</v>
      </c>
      <c r="AE29" s="627"/>
      <c r="AF29" s="627"/>
      <c r="AG29" s="627"/>
      <c r="AH29" s="627"/>
      <c r="AI29" s="627"/>
      <c r="AJ29" s="627"/>
      <c r="AK29" s="627"/>
      <c r="AL29" s="628">
        <v>0</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593900</v>
      </c>
      <c r="CS29" s="644"/>
      <c r="CT29" s="644"/>
      <c r="CU29" s="644"/>
      <c r="CV29" s="644"/>
      <c r="CW29" s="644"/>
      <c r="CX29" s="644"/>
      <c r="CY29" s="645"/>
      <c r="CZ29" s="628">
        <v>8.9</v>
      </c>
      <c r="DA29" s="656"/>
      <c r="DB29" s="656"/>
      <c r="DC29" s="658"/>
      <c r="DD29" s="632">
        <v>586533</v>
      </c>
      <c r="DE29" s="644"/>
      <c r="DF29" s="644"/>
      <c r="DG29" s="644"/>
      <c r="DH29" s="644"/>
      <c r="DI29" s="644"/>
      <c r="DJ29" s="644"/>
      <c r="DK29" s="645"/>
      <c r="DL29" s="632">
        <v>586533</v>
      </c>
      <c r="DM29" s="644"/>
      <c r="DN29" s="644"/>
      <c r="DO29" s="644"/>
      <c r="DP29" s="644"/>
      <c r="DQ29" s="644"/>
      <c r="DR29" s="644"/>
      <c r="DS29" s="644"/>
      <c r="DT29" s="644"/>
      <c r="DU29" s="644"/>
      <c r="DV29" s="645"/>
      <c r="DW29" s="628">
        <v>14.4</v>
      </c>
      <c r="DX29" s="656"/>
      <c r="DY29" s="656"/>
      <c r="DZ29" s="656"/>
      <c r="EA29" s="656"/>
      <c r="EB29" s="656"/>
      <c r="EC29" s="657"/>
    </row>
    <row r="30" spans="2:133" ht="11.25" customHeight="1" x14ac:dyDescent="0.2">
      <c r="B30" s="620" t="s">
        <v>292</v>
      </c>
      <c r="C30" s="621"/>
      <c r="D30" s="621"/>
      <c r="E30" s="621"/>
      <c r="F30" s="621"/>
      <c r="G30" s="621"/>
      <c r="H30" s="621"/>
      <c r="I30" s="621"/>
      <c r="J30" s="621"/>
      <c r="K30" s="621"/>
      <c r="L30" s="621"/>
      <c r="M30" s="621"/>
      <c r="N30" s="621"/>
      <c r="O30" s="621"/>
      <c r="P30" s="621"/>
      <c r="Q30" s="622"/>
      <c r="R30" s="623">
        <v>807839</v>
      </c>
      <c r="S30" s="624"/>
      <c r="T30" s="624"/>
      <c r="U30" s="624"/>
      <c r="V30" s="624"/>
      <c r="W30" s="624"/>
      <c r="X30" s="624"/>
      <c r="Y30" s="625"/>
      <c r="Z30" s="626">
        <v>11.8</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551027</v>
      </c>
      <c r="CS30" s="624"/>
      <c r="CT30" s="624"/>
      <c r="CU30" s="624"/>
      <c r="CV30" s="624"/>
      <c r="CW30" s="624"/>
      <c r="CX30" s="624"/>
      <c r="CY30" s="625"/>
      <c r="CZ30" s="628">
        <v>8.3000000000000007</v>
      </c>
      <c r="DA30" s="656"/>
      <c r="DB30" s="656"/>
      <c r="DC30" s="658"/>
      <c r="DD30" s="632">
        <v>543660</v>
      </c>
      <c r="DE30" s="624"/>
      <c r="DF30" s="624"/>
      <c r="DG30" s="624"/>
      <c r="DH30" s="624"/>
      <c r="DI30" s="624"/>
      <c r="DJ30" s="624"/>
      <c r="DK30" s="625"/>
      <c r="DL30" s="632">
        <v>543660</v>
      </c>
      <c r="DM30" s="624"/>
      <c r="DN30" s="624"/>
      <c r="DO30" s="624"/>
      <c r="DP30" s="624"/>
      <c r="DQ30" s="624"/>
      <c r="DR30" s="624"/>
      <c r="DS30" s="624"/>
      <c r="DT30" s="624"/>
      <c r="DU30" s="624"/>
      <c r="DV30" s="625"/>
      <c r="DW30" s="628">
        <v>13.4</v>
      </c>
      <c r="DX30" s="656"/>
      <c r="DY30" s="656"/>
      <c r="DZ30" s="656"/>
      <c r="EA30" s="656"/>
      <c r="EB30" s="656"/>
      <c r="EC30" s="657"/>
    </row>
    <row r="31" spans="2:133" ht="11.25" customHeight="1" x14ac:dyDescent="0.2">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95.3</v>
      </c>
      <c r="BH31" s="667"/>
      <c r="BI31" s="667"/>
      <c r="BJ31" s="667"/>
      <c r="BK31" s="667"/>
      <c r="BL31" s="667"/>
      <c r="BM31" s="618">
        <v>81.400000000000006</v>
      </c>
      <c r="BN31" s="667"/>
      <c r="BO31" s="667"/>
      <c r="BP31" s="667"/>
      <c r="BQ31" s="668"/>
      <c r="BR31" s="670">
        <v>95.4</v>
      </c>
      <c r="BS31" s="667"/>
      <c r="BT31" s="667"/>
      <c r="BU31" s="667"/>
      <c r="BV31" s="667"/>
      <c r="BW31" s="667"/>
      <c r="BX31" s="618">
        <v>84.4</v>
      </c>
      <c r="BY31" s="667"/>
      <c r="BZ31" s="667"/>
      <c r="CA31" s="667"/>
      <c r="CB31" s="668"/>
      <c r="CD31" s="663"/>
      <c r="CE31" s="664"/>
      <c r="CF31" s="620" t="s">
        <v>299</v>
      </c>
      <c r="CG31" s="621"/>
      <c r="CH31" s="621"/>
      <c r="CI31" s="621"/>
      <c r="CJ31" s="621"/>
      <c r="CK31" s="621"/>
      <c r="CL31" s="621"/>
      <c r="CM31" s="621"/>
      <c r="CN31" s="621"/>
      <c r="CO31" s="621"/>
      <c r="CP31" s="621"/>
      <c r="CQ31" s="622"/>
      <c r="CR31" s="623">
        <v>42873</v>
      </c>
      <c r="CS31" s="644"/>
      <c r="CT31" s="644"/>
      <c r="CU31" s="644"/>
      <c r="CV31" s="644"/>
      <c r="CW31" s="644"/>
      <c r="CX31" s="644"/>
      <c r="CY31" s="645"/>
      <c r="CZ31" s="628">
        <v>0.6</v>
      </c>
      <c r="DA31" s="656"/>
      <c r="DB31" s="656"/>
      <c r="DC31" s="658"/>
      <c r="DD31" s="632">
        <v>42873</v>
      </c>
      <c r="DE31" s="644"/>
      <c r="DF31" s="644"/>
      <c r="DG31" s="644"/>
      <c r="DH31" s="644"/>
      <c r="DI31" s="644"/>
      <c r="DJ31" s="644"/>
      <c r="DK31" s="645"/>
      <c r="DL31" s="632">
        <v>42873</v>
      </c>
      <c r="DM31" s="644"/>
      <c r="DN31" s="644"/>
      <c r="DO31" s="644"/>
      <c r="DP31" s="644"/>
      <c r="DQ31" s="644"/>
      <c r="DR31" s="644"/>
      <c r="DS31" s="644"/>
      <c r="DT31" s="644"/>
      <c r="DU31" s="644"/>
      <c r="DV31" s="645"/>
      <c r="DW31" s="628">
        <v>1.1000000000000001</v>
      </c>
      <c r="DX31" s="656"/>
      <c r="DY31" s="656"/>
      <c r="DZ31" s="656"/>
      <c r="EA31" s="656"/>
      <c r="EB31" s="656"/>
      <c r="EC31" s="657"/>
    </row>
    <row r="32" spans="2:133" ht="11.25" customHeight="1" x14ac:dyDescent="0.2">
      <c r="B32" s="620" t="s">
        <v>300</v>
      </c>
      <c r="C32" s="621"/>
      <c r="D32" s="621"/>
      <c r="E32" s="621"/>
      <c r="F32" s="621"/>
      <c r="G32" s="621"/>
      <c r="H32" s="621"/>
      <c r="I32" s="621"/>
      <c r="J32" s="621"/>
      <c r="K32" s="621"/>
      <c r="L32" s="621"/>
      <c r="M32" s="621"/>
      <c r="N32" s="621"/>
      <c r="O32" s="621"/>
      <c r="P32" s="621"/>
      <c r="Q32" s="622"/>
      <c r="R32" s="623">
        <v>366035</v>
      </c>
      <c r="S32" s="624"/>
      <c r="T32" s="624"/>
      <c r="U32" s="624"/>
      <c r="V32" s="624"/>
      <c r="W32" s="624"/>
      <c r="X32" s="624"/>
      <c r="Y32" s="625"/>
      <c r="Z32" s="626">
        <v>5.3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301</v>
      </c>
      <c r="AX32" s="620" t="s">
        <v>302</v>
      </c>
      <c r="AY32" s="621"/>
      <c r="AZ32" s="621"/>
      <c r="BA32" s="621"/>
      <c r="BB32" s="621"/>
      <c r="BC32" s="621"/>
      <c r="BD32" s="621"/>
      <c r="BE32" s="621"/>
      <c r="BF32" s="622"/>
      <c r="BG32" s="680">
        <v>98.5</v>
      </c>
      <c r="BH32" s="644"/>
      <c r="BI32" s="644"/>
      <c r="BJ32" s="644"/>
      <c r="BK32" s="644"/>
      <c r="BL32" s="644"/>
      <c r="BM32" s="629">
        <v>95.2</v>
      </c>
      <c r="BN32" s="644"/>
      <c r="BO32" s="644"/>
      <c r="BP32" s="644"/>
      <c r="BQ32" s="669"/>
      <c r="BR32" s="680">
        <v>98.8</v>
      </c>
      <c r="BS32" s="644"/>
      <c r="BT32" s="644"/>
      <c r="BU32" s="644"/>
      <c r="BV32" s="644"/>
      <c r="BW32" s="644"/>
      <c r="BX32" s="629">
        <v>96</v>
      </c>
      <c r="BY32" s="644"/>
      <c r="BZ32" s="644"/>
      <c r="CA32" s="644"/>
      <c r="CB32" s="669"/>
      <c r="CD32" s="665"/>
      <c r="CE32" s="666"/>
      <c r="CF32" s="620" t="s">
        <v>303</v>
      </c>
      <c r="CG32" s="621"/>
      <c r="CH32" s="621"/>
      <c r="CI32" s="621"/>
      <c r="CJ32" s="621"/>
      <c r="CK32" s="621"/>
      <c r="CL32" s="621"/>
      <c r="CM32" s="621"/>
      <c r="CN32" s="621"/>
      <c r="CO32" s="621"/>
      <c r="CP32" s="621"/>
      <c r="CQ32" s="622"/>
      <c r="CR32" s="623">
        <v>209</v>
      </c>
      <c r="CS32" s="624"/>
      <c r="CT32" s="624"/>
      <c r="CU32" s="624"/>
      <c r="CV32" s="624"/>
      <c r="CW32" s="624"/>
      <c r="CX32" s="624"/>
      <c r="CY32" s="625"/>
      <c r="CZ32" s="628">
        <v>0</v>
      </c>
      <c r="DA32" s="656"/>
      <c r="DB32" s="656"/>
      <c r="DC32" s="658"/>
      <c r="DD32" s="632">
        <v>209</v>
      </c>
      <c r="DE32" s="624"/>
      <c r="DF32" s="624"/>
      <c r="DG32" s="624"/>
      <c r="DH32" s="624"/>
      <c r="DI32" s="624"/>
      <c r="DJ32" s="624"/>
      <c r="DK32" s="625"/>
      <c r="DL32" s="632">
        <v>209</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304</v>
      </c>
      <c r="C33" s="621"/>
      <c r="D33" s="621"/>
      <c r="E33" s="621"/>
      <c r="F33" s="621"/>
      <c r="G33" s="621"/>
      <c r="H33" s="621"/>
      <c r="I33" s="621"/>
      <c r="J33" s="621"/>
      <c r="K33" s="621"/>
      <c r="L33" s="621"/>
      <c r="M33" s="621"/>
      <c r="N33" s="621"/>
      <c r="O33" s="621"/>
      <c r="P33" s="621"/>
      <c r="Q33" s="622"/>
      <c r="R33" s="623">
        <v>10843</v>
      </c>
      <c r="S33" s="624"/>
      <c r="T33" s="624"/>
      <c r="U33" s="624"/>
      <c r="V33" s="624"/>
      <c r="W33" s="624"/>
      <c r="X33" s="624"/>
      <c r="Y33" s="625"/>
      <c r="Z33" s="626">
        <v>0.2</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6" t="s">
        <v>305</v>
      </c>
      <c r="AY33" s="647"/>
      <c r="AZ33" s="647"/>
      <c r="BA33" s="647"/>
      <c r="BB33" s="647"/>
      <c r="BC33" s="647"/>
      <c r="BD33" s="647"/>
      <c r="BE33" s="647"/>
      <c r="BF33" s="648"/>
      <c r="BG33" s="681">
        <v>91.9</v>
      </c>
      <c r="BH33" s="682"/>
      <c r="BI33" s="682"/>
      <c r="BJ33" s="682"/>
      <c r="BK33" s="682"/>
      <c r="BL33" s="682"/>
      <c r="BM33" s="683">
        <v>69.900000000000006</v>
      </c>
      <c r="BN33" s="682"/>
      <c r="BO33" s="682"/>
      <c r="BP33" s="682"/>
      <c r="BQ33" s="684"/>
      <c r="BR33" s="681">
        <v>91.7</v>
      </c>
      <c r="BS33" s="682"/>
      <c r="BT33" s="682"/>
      <c r="BU33" s="682"/>
      <c r="BV33" s="682"/>
      <c r="BW33" s="682"/>
      <c r="BX33" s="683">
        <v>73.5</v>
      </c>
      <c r="BY33" s="682"/>
      <c r="BZ33" s="682"/>
      <c r="CA33" s="682"/>
      <c r="CB33" s="684"/>
      <c r="CD33" s="620" t="s">
        <v>306</v>
      </c>
      <c r="CE33" s="621"/>
      <c r="CF33" s="621"/>
      <c r="CG33" s="621"/>
      <c r="CH33" s="621"/>
      <c r="CI33" s="621"/>
      <c r="CJ33" s="621"/>
      <c r="CK33" s="621"/>
      <c r="CL33" s="621"/>
      <c r="CM33" s="621"/>
      <c r="CN33" s="621"/>
      <c r="CO33" s="621"/>
      <c r="CP33" s="621"/>
      <c r="CQ33" s="622"/>
      <c r="CR33" s="623">
        <v>2892371</v>
      </c>
      <c r="CS33" s="644"/>
      <c r="CT33" s="644"/>
      <c r="CU33" s="644"/>
      <c r="CV33" s="644"/>
      <c r="CW33" s="644"/>
      <c r="CX33" s="644"/>
      <c r="CY33" s="645"/>
      <c r="CZ33" s="628">
        <v>43.6</v>
      </c>
      <c r="DA33" s="656"/>
      <c r="DB33" s="656"/>
      <c r="DC33" s="658"/>
      <c r="DD33" s="632">
        <v>2375436</v>
      </c>
      <c r="DE33" s="644"/>
      <c r="DF33" s="644"/>
      <c r="DG33" s="644"/>
      <c r="DH33" s="644"/>
      <c r="DI33" s="644"/>
      <c r="DJ33" s="644"/>
      <c r="DK33" s="645"/>
      <c r="DL33" s="632">
        <v>2119937</v>
      </c>
      <c r="DM33" s="644"/>
      <c r="DN33" s="644"/>
      <c r="DO33" s="644"/>
      <c r="DP33" s="644"/>
      <c r="DQ33" s="644"/>
      <c r="DR33" s="644"/>
      <c r="DS33" s="644"/>
      <c r="DT33" s="644"/>
      <c r="DU33" s="644"/>
      <c r="DV33" s="645"/>
      <c r="DW33" s="628">
        <v>52.2</v>
      </c>
      <c r="DX33" s="656"/>
      <c r="DY33" s="656"/>
      <c r="DZ33" s="656"/>
      <c r="EA33" s="656"/>
      <c r="EB33" s="656"/>
      <c r="EC33" s="657"/>
    </row>
    <row r="34" spans="2:133" ht="11.25" customHeight="1" x14ac:dyDescent="0.2">
      <c r="B34" s="620" t="s">
        <v>307</v>
      </c>
      <c r="C34" s="621"/>
      <c r="D34" s="621"/>
      <c r="E34" s="621"/>
      <c r="F34" s="621"/>
      <c r="G34" s="621"/>
      <c r="H34" s="621"/>
      <c r="I34" s="621"/>
      <c r="J34" s="621"/>
      <c r="K34" s="621"/>
      <c r="L34" s="621"/>
      <c r="M34" s="621"/>
      <c r="N34" s="621"/>
      <c r="O34" s="621"/>
      <c r="P34" s="621"/>
      <c r="Q34" s="622"/>
      <c r="R34" s="623">
        <v>27244</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949535</v>
      </c>
      <c r="CS34" s="624"/>
      <c r="CT34" s="624"/>
      <c r="CU34" s="624"/>
      <c r="CV34" s="624"/>
      <c r="CW34" s="624"/>
      <c r="CX34" s="624"/>
      <c r="CY34" s="625"/>
      <c r="CZ34" s="628">
        <v>14.3</v>
      </c>
      <c r="DA34" s="656"/>
      <c r="DB34" s="656"/>
      <c r="DC34" s="658"/>
      <c r="DD34" s="632">
        <v>814221</v>
      </c>
      <c r="DE34" s="624"/>
      <c r="DF34" s="624"/>
      <c r="DG34" s="624"/>
      <c r="DH34" s="624"/>
      <c r="DI34" s="624"/>
      <c r="DJ34" s="624"/>
      <c r="DK34" s="625"/>
      <c r="DL34" s="632">
        <v>726353</v>
      </c>
      <c r="DM34" s="624"/>
      <c r="DN34" s="624"/>
      <c r="DO34" s="624"/>
      <c r="DP34" s="624"/>
      <c r="DQ34" s="624"/>
      <c r="DR34" s="624"/>
      <c r="DS34" s="624"/>
      <c r="DT34" s="624"/>
      <c r="DU34" s="624"/>
      <c r="DV34" s="625"/>
      <c r="DW34" s="628">
        <v>17.899999999999999</v>
      </c>
      <c r="DX34" s="656"/>
      <c r="DY34" s="656"/>
      <c r="DZ34" s="656"/>
      <c r="EA34" s="656"/>
      <c r="EB34" s="656"/>
      <c r="EC34" s="657"/>
    </row>
    <row r="35" spans="2:133" ht="11.25" customHeight="1" x14ac:dyDescent="0.2">
      <c r="B35" s="620" t="s">
        <v>309</v>
      </c>
      <c r="C35" s="621"/>
      <c r="D35" s="621"/>
      <c r="E35" s="621"/>
      <c r="F35" s="621"/>
      <c r="G35" s="621"/>
      <c r="H35" s="621"/>
      <c r="I35" s="621"/>
      <c r="J35" s="621"/>
      <c r="K35" s="621"/>
      <c r="L35" s="621"/>
      <c r="M35" s="621"/>
      <c r="N35" s="621"/>
      <c r="O35" s="621"/>
      <c r="P35" s="621"/>
      <c r="Q35" s="622"/>
      <c r="R35" s="623">
        <v>85546</v>
      </c>
      <c r="S35" s="624"/>
      <c r="T35" s="624"/>
      <c r="U35" s="624"/>
      <c r="V35" s="624"/>
      <c r="W35" s="624"/>
      <c r="X35" s="624"/>
      <c r="Y35" s="625"/>
      <c r="Z35" s="626">
        <v>1.2</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304266</v>
      </c>
      <c r="CS35" s="644"/>
      <c r="CT35" s="644"/>
      <c r="CU35" s="644"/>
      <c r="CV35" s="644"/>
      <c r="CW35" s="644"/>
      <c r="CX35" s="644"/>
      <c r="CY35" s="645"/>
      <c r="CZ35" s="628">
        <v>4.5999999999999996</v>
      </c>
      <c r="DA35" s="656"/>
      <c r="DB35" s="656"/>
      <c r="DC35" s="658"/>
      <c r="DD35" s="632">
        <v>257357</v>
      </c>
      <c r="DE35" s="644"/>
      <c r="DF35" s="644"/>
      <c r="DG35" s="644"/>
      <c r="DH35" s="644"/>
      <c r="DI35" s="644"/>
      <c r="DJ35" s="644"/>
      <c r="DK35" s="645"/>
      <c r="DL35" s="632">
        <v>224543</v>
      </c>
      <c r="DM35" s="644"/>
      <c r="DN35" s="644"/>
      <c r="DO35" s="644"/>
      <c r="DP35" s="644"/>
      <c r="DQ35" s="644"/>
      <c r="DR35" s="644"/>
      <c r="DS35" s="644"/>
      <c r="DT35" s="644"/>
      <c r="DU35" s="644"/>
      <c r="DV35" s="645"/>
      <c r="DW35" s="628">
        <v>5.5</v>
      </c>
      <c r="DX35" s="656"/>
      <c r="DY35" s="656"/>
      <c r="DZ35" s="656"/>
      <c r="EA35" s="656"/>
      <c r="EB35" s="656"/>
      <c r="EC35" s="657"/>
    </row>
    <row r="36" spans="2:133" ht="11.25" customHeight="1" x14ac:dyDescent="0.2">
      <c r="B36" s="620" t="s">
        <v>313</v>
      </c>
      <c r="C36" s="621"/>
      <c r="D36" s="621"/>
      <c r="E36" s="621"/>
      <c r="F36" s="621"/>
      <c r="G36" s="621"/>
      <c r="H36" s="621"/>
      <c r="I36" s="621"/>
      <c r="J36" s="621"/>
      <c r="K36" s="621"/>
      <c r="L36" s="621"/>
      <c r="M36" s="621"/>
      <c r="N36" s="621"/>
      <c r="O36" s="621"/>
      <c r="P36" s="621"/>
      <c r="Q36" s="622"/>
      <c r="R36" s="623">
        <v>35526</v>
      </c>
      <c r="S36" s="624"/>
      <c r="T36" s="624"/>
      <c r="U36" s="624"/>
      <c r="V36" s="624"/>
      <c r="W36" s="624"/>
      <c r="X36" s="624"/>
      <c r="Y36" s="625"/>
      <c r="Z36" s="626">
        <v>0.5</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863823</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726</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916320</v>
      </c>
      <c r="CS36" s="624"/>
      <c r="CT36" s="624"/>
      <c r="CU36" s="624"/>
      <c r="CV36" s="624"/>
      <c r="CW36" s="624"/>
      <c r="CX36" s="624"/>
      <c r="CY36" s="625"/>
      <c r="CZ36" s="628">
        <v>13.8</v>
      </c>
      <c r="DA36" s="656"/>
      <c r="DB36" s="656"/>
      <c r="DC36" s="658"/>
      <c r="DD36" s="632">
        <v>809785</v>
      </c>
      <c r="DE36" s="624"/>
      <c r="DF36" s="624"/>
      <c r="DG36" s="624"/>
      <c r="DH36" s="624"/>
      <c r="DI36" s="624"/>
      <c r="DJ36" s="624"/>
      <c r="DK36" s="625"/>
      <c r="DL36" s="632">
        <v>719867</v>
      </c>
      <c r="DM36" s="624"/>
      <c r="DN36" s="624"/>
      <c r="DO36" s="624"/>
      <c r="DP36" s="624"/>
      <c r="DQ36" s="624"/>
      <c r="DR36" s="624"/>
      <c r="DS36" s="624"/>
      <c r="DT36" s="624"/>
      <c r="DU36" s="624"/>
      <c r="DV36" s="625"/>
      <c r="DW36" s="628">
        <v>17.7</v>
      </c>
      <c r="DX36" s="656"/>
      <c r="DY36" s="656"/>
      <c r="DZ36" s="656"/>
      <c r="EA36" s="656"/>
      <c r="EB36" s="656"/>
      <c r="EC36" s="657"/>
    </row>
    <row r="37" spans="2:133" ht="11.25" customHeight="1" x14ac:dyDescent="0.2">
      <c r="B37" s="620" t="s">
        <v>317</v>
      </c>
      <c r="C37" s="621"/>
      <c r="D37" s="621"/>
      <c r="E37" s="621"/>
      <c r="F37" s="621"/>
      <c r="G37" s="621"/>
      <c r="H37" s="621"/>
      <c r="I37" s="621"/>
      <c r="J37" s="621"/>
      <c r="K37" s="621"/>
      <c r="L37" s="621"/>
      <c r="M37" s="621"/>
      <c r="N37" s="621"/>
      <c r="O37" s="621"/>
      <c r="P37" s="621"/>
      <c r="Q37" s="622"/>
      <c r="R37" s="623">
        <v>423654</v>
      </c>
      <c r="S37" s="624"/>
      <c r="T37" s="624"/>
      <c r="U37" s="624"/>
      <c r="V37" s="624"/>
      <c r="W37" s="624"/>
      <c r="X37" s="624"/>
      <c r="Y37" s="625"/>
      <c r="Z37" s="626">
        <v>6.2</v>
      </c>
      <c r="AA37" s="626"/>
      <c r="AB37" s="626"/>
      <c r="AC37" s="626"/>
      <c r="AD37" s="627">
        <v>200900</v>
      </c>
      <c r="AE37" s="627"/>
      <c r="AF37" s="627"/>
      <c r="AG37" s="627"/>
      <c r="AH37" s="627"/>
      <c r="AI37" s="627"/>
      <c r="AJ37" s="627"/>
      <c r="AK37" s="627"/>
      <c r="AL37" s="628">
        <v>5</v>
      </c>
      <c r="AM37" s="629"/>
      <c r="AN37" s="629"/>
      <c r="AO37" s="630"/>
      <c r="AQ37" s="686" t="s">
        <v>318</v>
      </c>
      <c r="AR37" s="687"/>
      <c r="AS37" s="687"/>
      <c r="AT37" s="687"/>
      <c r="AU37" s="687"/>
      <c r="AV37" s="687"/>
      <c r="AW37" s="687"/>
      <c r="AX37" s="687"/>
      <c r="AY37" s="688"/>
      <c r="AZ37" s="623">
        <v>210762</v>
      </c>
      <c r="BA37" s="624"/>
      <c r="BB37" s="624"/>
      <c r="BC37" s="624"/>
      <c r="BD37" s="644"/>
      <c r="BE37" s="644"/>
      <c r="BF37" s="669"/>
      <c r="BG37" s="620" t="s">
        <v>319</v>
      </c>
      <c r="BH37" s="621"/>
      <c r="BI37" s="621"/>
      <c r="BJ37" s="621"/>
      <c r="BK37" s="621"/>
      <c r="BL37" s="621"/>
      <c r="BM37" s="621"/>
      <c r="BN37" s="621"/>
      <c r="BO37" s="621"/>
      <c r="BP37" s="621"/>
      <c r="BQ37" s="621"/>
      <c r="BR37" s="621"/>
      <c r="BS37" s="621"/>
      <c r="BT37" s="621"/>
      <c r="BU37" s="622"/>
      <c r="BV37" s="623">
        <v>-16014</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330069</v>
      </c>
      <c r="CS37" s="644"/>
      <c r="CT37" s="644"/>
      <c r="CU37" s="644"/>
      <c r="CV37" s="644"/>
      <c r="CW37" s="644"/>
      <c r="CX37" s="644"/>
      <c r="CY37" s="645"/>
      <c r="CZ37" s="628">
        <v>5</v>
      </c>
      <c r="DA37" s="656"/>
      <c r="DB37" s="656"/>
      <c r="DC37" s="658"/>
      <c r="DD37" s="632">
        <v>289503</v>
      </c>
      <c r="DE37" s="644"/>
      <c r="DF37" s="644"/>
      <c r="DG37" s="644"/>
      <c r="DH37" s="644"/>
      <c r="DI37" s="644"/>
      <c r="DJ37" s="644"/>
      <c r="DK37" s="645"/>
      <c r="DL37" s="632">
        <v>279116</v>
      </c>
      <c r="DM37" s="644"/>
      <c r="DN37" s="644"/>
      <c r="DO37" s="644"/>
      <c r="DP37" s="644"/>
      <c r="DQ37" s="644"/>
      <c r="DR37" s="644"/>
      <c r="DS37" s="644"/>
      <c r="DT37" s="644"/>
      <c r="DU37" s="644"/>
      <c r="DV37" s="645"/>
      <c r="DW37" s="628">
        <v>6.9</v>
      </c>
      <c r="DX37" s="656"/>
      <c r="DY37" s="656"/>
      <c r="DZ37" s="656"/>
      <c r="EA37" s="656"/>
      <c r="EB37" s="656"/>
      <c r="EC37" s="657"/>
    </row>
    <row r="38" spans="2:133" ht="11.25" customHeight="1" x14ac:dyDescent="0.2">
      <c r="B38" s="620" t="s">
        <v>321</v>
      </c>
      <c r="C38" s="621"/>
      <c r="D38" s="621"/>
      <c r="E38" s="621"/>
      <c r="F38" s="621"/>
      <c r="G38" s="621"/>
      <c r="H38" s="621"/>
      <c r="I38" s="621"/>
      <c r="J38" s="621"/>
      <c r="K38" s="621"/>
      <c r="L38" s="621"/>
      <c r="M38" s="621"/>
      <c r="N38" s="621"/>
      <c r="O38" s="621"/>
      <c r="P38" s="621"/>
      <c r="Q38" s="622"/>
      <c r="R38" s="623">
        <v>732841</v>
      </c>
      <c r="S38" s="624"/>
      <c r="T38" s="624"/>
      <c r="U38" s="624"/>
      <c r="V38" s="624"/>
      <c r="W38" s="624"/>
      <c r="X38" s="624"/>
      <c r="Y38" s="625"/>
      <c r="Z38" s="626">
        <v>10.7</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79645</v>
      </c>
      <c r="BA38" s="624"/>
      <c r="BB38" s="624"/>
      <c r="BC38" s="624"/>
      <c r="BD38" s="644"/>
      <c r="BE38" s="644"/>
      <c r="BF38" s="669"/>
      <c r="BG38" s="620" t="s">
        <v>323</v>
      </c>
      <c r="BH38" s="621"/>
      <c r="BI38" s="621"/>
      <c r="BJ38" s="621"/>
      <c r="BK38" s="621"/>
      <c r="BL38" s="621"/>
      <c r="BM38" s="621"/>
      <c r="BN38" s="621"/>
      <c r="BO38" s="621"/>
      <c r="BP38" s="621"/>
      <c r="BQ38" s="621"/>
      <c r="BR38" s="621"/>
      <c r="BS38" s="621"/>
      <c r="BT38" s="621"/>
      <c r="BU38" s="622"/>
      <c r="BV38" s="623">
        <v>1393</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568670</v>
      </c>
      <c r="CS38" s="624"/>
      <c r="CT38" s="624"/>
      <c r="CU38" s="624"/>
      <c r="CV38" s="624"/>
      <c r="CW38" s="624"/>
      <c r="CX38" s="624"/>
      <c r="CY38" s="625"/>
      <c r="CZ38" s="628">
        <v>8.6</v>
      </c>
      <c r="DA38" s="656"/>
      <c r="DB38" s="656"/>
      <c r="DC38" s="658"/>
      <c r="DD38" s="632">
        <v>462929</v>
      </c>
      <c r="DE38" s="624"/>
      <c r="DF38" s="624"/>
      <c r="DG38" s="624"/>
      <c r="DH38" s="624"/>
      <c r="DI38" s="624"/>
      <c r="DJ38" s="624"/>
      <c r="DK38" s="625"/>
      <c r="DL38" s="632">
        <v>444763</v>
      </c>
      <c r="DM38" s="624"/>
      <c r="DN38" s="624"/>
      <c r="DO38" s="624"/>
      <c r="DP38" s="624"/>
      <c r="DQ38" s="624"/>
      <c r="DR38" s="624"/>
      <c r="DS38" s="624"/>
      <c r="DT38" s="624"/>
      <c r="DU38" s="624"/>
      <c r="DV38" s="625"/>
      <c r="DW38" s="628">
        <v>11</v>
      </c>
      <c r="DX38" s="656"/>
      <c r="DY38" s="656"/>
      <c r="DZ38" s="656"/>
      <c r="EA38" s="656"/>
      <c r="EB38" s="656"/>
      <c r="EC38" s="657"/>
    </row>
    <row r="39" spans="2:133" ht="11.25" customHeight="1" x14ac:dyDescent="0.2">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4660</v>
      </c>
      <c r="BA39" s="624"/>
      <c r="BB39" s="624"/>
      <c r="BC39" s="624"/>
      <c r="BD39" s="644"/>
      <c r="BE39" s="644"/>
      <c r="BF39" s="669"/>
      <c r="BG39" s="620" t="s">
        <v>327</v>
      </c>
      <c r="BH39" s="621"/>
      <c r="BI39" s="621"/>
      <c r="BJ39" s="621"/>
      <c r="BK39" s="621"/>
      <c r="BL39" s="621"/>
      <c r="BM39" s="621"/>
      <c r="BN39" s="621"/>
      <c r="BO39" s="621"/>
      <c r="BP39" s="621"/>
      <c r="BQ39" s="621"/>
      <c r="BR39" s="621"/>
      <c r="BS39" s="621"/>
      <c r="BT39" s="621"/>
      <c r="BU39" s="622"/>
      <c r="BV39" s="623">
        <v>1994</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125969</v>
      </c>
      <c r="CS39" s="644"/>
      <c r="CT39" s="644"/>
      <c r="CU39" s="644"/>
      <c r="CV39" s="644"/>
      <c r="CW39" s="644"/>
      <c r="CX39" s="644"/>
      <c r="CY39" s="645"/>
      <c r="CZ39" s="628">
        <v>1.9</v>
      </c>
      <c r="DA39" s="656"/>
      <c r="DB39" s="656"/>
      <c r="DC39" s="658"/>
      <c r="DD39" s="632">
        <v>26733</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329</v>
      </c>
      <c r="C40" s="621"/>
      <c r="D40" s="621"/>
      <c r="E40" s="621"/>
      <c r="F40" s="621"/>
      <c r="G40" s="621"/>
      <c r="H40" s="621"/>
      <c r="I40" s="621"/>
      <c r="J40" s="621"/>
      <c r="K40" s="621"/>
      <c r="L40" s="621"/>
      <c r="M40" s="621"/>
      <c r="N40" s="621"/>
      <c r="O40" s="621"/>
      <c r="P40" s="621"/>
      <c r="Q40" s="622"/>
      <c r="R40" s="623">
        <v>7141</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v>426</v>
      </c>
      <c r="BA40" s="624"/>
      <c r="BB40" s="624"/>
      <c r="BC40" s="624"/>
      <c r="BD40" s="644"/>
      <c r="BE40" s="644"/>
      <c r="BF40" s="669"/>
      <c r="BG40" s="673" t="s">
        <v>331</v>
      </c>
      <c r="BH40" s="674"/>
      <c r="BI40" s="674"/>
      <c r="BJ40" s="674"/>
      <c r="BK40" s="674"/>
      <c r="BL40" s="211"/>
      <c r="BM40" s="621" t="s">
        <v>332</v>
      </c>
      <c r="BN40" s="621"/>
      <c r="BO40" s="621"/>
      <c r="BP40" s="621"/>
      <c r="BQ40" s="621"/>
      <c r="BR40" s="621"/>
      <c r="BS40" s="621"/>
      <c r="BT40" s="621"/>
      <c r="BU40" s="622"/>
      <c r="BV40" s="623">
        <v>91</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27611</v>
      </c>
      <c r="CS40" s="624"/>
      <c r="CT40" s="624"/>
      <c r="CU40" s="624"/>
      <c r="CV40" s="624"/>
      <c r="CW40" s="624"/>
      <c r="CX40" s="624"/>
      <c r="CY40" s="625"/>
      <c r="CZ40" s="628">
        <v>0.4</v>
      </c>
      <c r="DA40" s="656"/>
      <c r="DB40" s="656"/>
      <c r="DC40" s="658"/>
      <c r="DD40" s="632">
        <v>4411</v>
      </c>
      <c r="DE40" s="624"/>
      <c r="DF40" s="624"/>
      <c r="DG40" s="624"/>
      <c r="DH40" s="624"/>
      <c r="DI40" s="624"/>
      <c r="DJ40" s="624"/>
      <c r="DK40" s="625"/>
      <c r="DL40" s="632">
        <v>4411</v>
      </c>
      <c r="DM40" s="624"/>
      <c r="DN40" s="624"/>
      <c r="DO40" s="624"/>
      <c r="DP40" s="624"/>
      <c r="DQ40" s="624"/>
      <c r="DR40" s="624"/>
      <c r="DS40" s="624"/>
      <c r="DT40" s="624"/>
      <c r="DU40" s="624"/>
      <c r="DV40" s="625"/>
      <c r="DW40" s="628">
        <v>0.1</v>
      </c>
      <c r="DX40" s="656"/>
      <c r="DY40" s="656"/>
      <c r="DZ40" s="656"/>
      <c r="EA40" s="656"/>
      <c r="EB40" s="656"/>
      <c r="EC40" s="657"/>
    </row>
    <row r="41" spans="2:133" ht="11.25" customHeight="1" x14ac:dyDescent="0.2">
      <c r="B41" s="646" t="s">
        <v>334</v>
      </c>
      <c r="C41" s="647"/>
      <c r="D41" s="647"/>
      <c r="E41" s="647"/>
      <c r="F41" s="647"/>
      <c r="G41" s="647"/>
      <c r="H41" s="647"/>
      <c r="I41" s="647"/>
      <c r="J41" s="647"/>
      <c r="K41" s="647"/>
      <c r="L41" s="647"/>
      <c r="M41" s="647"/>
      <c r="N41" s="647"/>
      <c r="O41" s="647"/>
      <c r="P41" s="647"/>
      <c r="Q41" s="648"/>
      <c r="R41" s="695">
        <v>6857969</v>
      </c>
      <c r="S41" s="696"/>
      <c r="T41" s="696"/>
      <c r="U41" s="696"/>
      <c r="V41" s="696"/>
      <c r="W41" s="696"/>
      <c r="X41" s="696"/>
      <c r="Y41" s="700"/>
      <c r="Z41" s="701">
        <v>100</v>
      </c>
      <c r="AA41" s="701"/>
      <c r="AB41" s="701"/>
      <c r="AC41" s="701"/>
      <c r="AD41" s="702">
        <v>4052939</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118335</v>
      </c>
      <c r="BA41" s="624"/>
      <c r="BB41" s="624"/>
      <c r="BC41" s="624"/>
      <c r="BD41" s="644"/>
      <c r="BE41" s="644"/>
      <c r="BF41" s="669"/>
      <c r="BG41" s="673"/>
      <c r="BH41" s="674"/>
      <c r="BI41" s="674"/>
      <c r="BJ41" s="674"/>
      <c r="BK41" s="674"/>
      <c r="BL41" s="211"/>
      <c r="BM41" s="621" t="s">
        <v>336</v>
      </c>
      <c r="BN41" s="621"/>
      <c r="BO41" s="621"/>
      <c r="BP41" s="621"/>
      <c r="BQ41" s="621"/>
      <c r="BR41" s="621"/>
      <c r="BS41" s="621"/>
      <c r="BT41" s="621"/>
      <c r="BU41" s="622"/>
      <c r="BV41" s="623">
        <v>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338</v>
      </c>
      <c r="AR42" s="693"/>
      <c r="AS42" s="693"/>
      <c r="AT42" s="693"/>
      <c r="AU42" s="693"/>
      <c r="AV42" s="693"/>
      <c r="AW42" s="693"/>
      <c r="AX42" s="693"/>
      <c r="AY42" s="694"/>
      <c r="AZ42" s="695">
        <v>449995</v>
      </c>
      <c r="BA42" s="696"/>
      <c r="BB42" s="696"/>
      <c r="BC42" s="696"/>
      <c r="BD42" s="682"/>
      <c r="BE42" s="682"/>
      <c r="BF42" s="684"/>
      <c r="BG42" s="675"/>
      <c r="BH42" s="676"/>
      <c r="BI42" s="676"/>
      <c r="BJ42" s="676"/>
      <c r="BK42" s="676"/>
      <c r="BL42" s="212"/>
      <c r="BM42" s="647" t="s">
        <v>339</v>
      </c>
      <c r="BN42" s="647"/>
      <c r="BO42" s="647"/>
      <c r="BP42" s="647"/>
      <c r="BQ42" s="647"/>
      <c r="BR42" s="647"/>
      <c r="BS42" s="647"/>
      <c r="BT42" s="647"/>
      <c r="BU42" s="648"/>
      <c r="BV42" s="695">
        <v>425</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1077422</v>
      </c>
      <c r="CS42" s="644"/>
      <c r="CT42" s="644"/>
      <c r="CU42" s="644"/>
      <c r="CV42" s="644"/>
      <c r="CW42" s="644"/>
      <c r="CX42" s="644"/>
      <c r="CY42" s="645"/>
      <c r="CZ42" s="628">
        <v>16.2</v>
      </c>
      <c r="DA42" s="656"/>
      <c r="DB42" s="656"/>
      <c r="DC42" s="658"/>
      <c r="DD42" s="632">
        <v>137594</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341</v>
      </c>
      <c r="CD43" s="620" t="s">
        <v>342</v>
      </c>
      <c r="CE43" s="621"/>
      <c r="CF43" s="621"/>
      <c r="CG43" s="621"/>
      <c r="CH43" s="621"/>
      <c r="CI43" s="621"/>
      <c r="CJ43" s="621"/>
      <c r="CK43" s="621"/>
      <c r="CL43" s="621"/>
      <c r="CM43" s="621"/>
      <c r="CN43" s="621"/>
      <c r="CO43" s="621"/>
      <c r="CP43" s="621"/>
      <c r="CQ43" s="622"/>
      <c r="CR43" s="623" t="s">
        <v>122</v>
      </c>
      <c r="CS43" s="644"/>
      <c r="CT43" s="644"/>
      <c r="CU43" s="644"/>
      <c r="CV43" s="644"/>
      <c r="CW43" s="644"/>
      <c r="CX43" s="644"/>
      <c r="CY43" s="645"/>
      <c r="CZ43" s="628" t="s">
        <v>122</v>
      </c>
      <c r="DA43" s="656"/>
      <c r="DB43" s="656"/>
      <c r="DC43" s="658"/>
      <c r="DD43" s="632" t="s">
        <v>122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1074063</v>
      </c>
      <c r="CS44" s="624"/>
      <c r="CT44" s="624"/>
      <c r="CU44" s="624"/>
      <c r="CV44" s="624"/>
      <c r="CW44" s="624"/>
      <c r="CX44" s="624"/>
      <c r="CY44" s="625"/>
      <c r="CZ44" s="628">
        <v>16.2</v>
      </c>
      <c r="DA44" s="629"/>
      <c r="DB44" s="629"/>
      <c r="DC44" s="635"/>
      <c r="DD44" s="632">
        <v>134235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281645</v>
      </c>
      <c r="CS45" s="644"/>
      <c r="CT45" s="644"/>
      <c r="CU45" s="644"/>
      <c r="CV45" s="644"/>
      <c r="CW45" s="644"/>
      <c r="CX45" s="644"/>
      <c r="CY45" s="645"/>
      <c r="CZ45" s="628">
        <v>4.2</v>
      </c>
      <c r="DA45" s="656"/>
      <c r="DB45" s="656"/>
      <c r="DC45" s="658"/>
      <c r="DD45" s="632">
        <v>17244</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347</v>
      </c>
      <c r="CG46" s="621"/>
      <c r="CH46" s="621"/>
      <c r="CI46" s="621"/>
      <c r="CJ46" s="621"/>
      <c r="CK46" s="621"/>
      <c r="CL46" s="621"/>
      <c r="CM46" s="621"/>
      <c r="CN46" s="621"/>
      <c r="CO46" s="621"/>
      <c r="CP46" s="621"/>
      <c r="CQ46" s="622"/>
      <c r="CR46" s="623">
        <v>766388</v>
      </c>
      <c r="CS46" s="624"/>
      <c r="CT46" s="624"/>
      <c r="CU46" s="624"/>
      <c r="CV46" s="624"/>
      <c r="CW46" s="624"/>
      <c r="CX46" s="624"/>
      <c r="CY46" s="625"/>
      <c r="CZ46" s="628">
        <v>11.5</v>
      </c>
      <c r="DA46" s="629"/>
      <c r="DB46" s="629"/>
      <c r="DC46" s="635"/>
      <c r="DD46" s="632">
        <v>116161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348</v>
      </c>
      <c r="CG47" s="621"/>
      <c r="CH47" s="621"/>
      <c r="CI47" s="621"/>
      <c r="CJ47" s="621"/>
      <c r="CK47" s="621"/>
      <c r="CL47" s="621"/>
      <c r="CM47" s="621"/>
      <c r="CN47" s="621"/>
      <c r="CO47" s="621"/>
      <c r="CP47" s="621"/>
      <c r="CQ47" s="622"/>
      <c r="CR47" s="623">
        <v>3359</v>
      </c>
      <c r="CS47" s="644"/>
      <c r="CT47" s="644"/>
      <c r="CU47" s="644"/>
      <c r="CV47" s="644"/>
      <c r="CW47" s="644"/>
      <c r="CX47" s="644"/>
      <c r="CY47" s="645"/>
      <c r="CZ47" s="628">
        <v>0.1</v>
      </c>
      <c r="DA47" s="656"/>
      <c r="DB47" s="656"/>
      <c r="DC47" s="658"/>
      <c r="DD47" s="632">
        <v>3359</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350</v>
      </c>
      <c r="CE49" s="647"/>
      <c r="CF49" s="647"/>
      <c r="CG49" s="647"/>
      <c r="CH49" s="647"/>
      <c r="CI49" s="647"/>
      <c r="CJ49" s="647"/>
      <c r="CK49" s="647"/>
      <c r="CL49" s="647"/>
      <c r="CM49" s="647"/>
      <c r="CN49" s="647"/>
      <c r="CO49" s="647"/>
      <c r="CP49" s="647"/>
      <c r="CQ49" s="648"/>
      <c r="CR49" s="695">
        <v>6636684</v>
      </c>
      <c r="CS49" s="682"/>
      <c r="CT49" s="682"/>
      <c r="CU49" s="682"/>
      <c r="CV49" s="682"/>
      <c r="CW49" s="682"/>
      <c r="CX49" s="682"/>
      <c r="CY49" s="711"/>
      <c r="CZ49" s="703">
        <v>100</v>
      </c>
      <c r="DA49" s="712"/>
      <c r="DB49" s="712"/>
      <c r="DC49" s="713"/>
      <c r="DD49" s="714">
        <v>4618371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8pRAMf3aFcJJ7A7oTU13Zl4nCQ5KFSJLi0/uVrj4i86l4w+PR7VRgUF1qwFdWPd8MDHM4yHu9VGybKA1faRZlg==" saltValue="Pj1VHzF5GbCHLyPq4rxUq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DV102" sqref="DV102:DZ102"/>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373</v>
      </c>
      <c r="C7" s="750"/>
      <c r="D7" s="750"/>
      <c r="E7" s="750"/>
      <c r="F7" s="750"/>
      <c r="G7" s="750"/>
      <c r="H7" s="750"/>
      <c r="I7" s="750"/>
      <c r="J7" s="750"/>
      <c r="K7" s="750"/>
      <c r="L7" s="750"/>
      <c r="M7" s="750"/>
      <c r="N7" s="750"/>
      <c r="O7" s="750"/>
      <c r="P7" s="751"/>
      <c r="Q7" s="752">
        <v>6656</v>
      </c>
      <c r="R7" s="753"/>
      <c r="S7" s="753"/>
      <c r="T7" s="753"/>
      <c r="U7" s="753"/>
      <c r="V7" s="753">
        <v>6435</v>
      </c>
      <c r="W7" s="753"/>
      <c r="X7" s="753"/>
      <c r="Y7" s="753"/>
      <c r="Z7" s="753"/>
      <c r="AA7" s="753">
        <v>221</v>
      </c>
      <c r="AB7" s="753"/>
      <c r="AC7" s="753"/>
      <c r="AD7" s="753"/>
      <c r="AE7" s="754"/>
      <c r="AF7" s="755">
        <v>209</v>
      </c>
      <c r="AG7" s="756"/>
      <c r="AH7" s="756"/>
      <c r="AI7" s="756"/>
      <c r="AJ7" s="757"/>
      <c r="AK7" s="758">
        <v>86</v>
      </c>
      <c r="AL7" s="759"/>
      <c r="AM7" s="759"/>
      <c r="AN7" s="759"/>
      <c r="AO7" s="759"/>
      <c r="AP7" s="759">
        <v>7574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558</v>
      </c>
      <c r="BS7" s="746" t="s">
        <v>559</v>
      </c>
      <c r="BT7" s="747"/>
      <c r="BU7" s="747"/>
      <c r="BV7" s="747"/>
      <c r="BW7" s="747"/>
      <c r="BX7" s="747"/>
      <c r="BY7" s="747"/>
      <c r="BZ7" s="747"/>
      <c r="CA7" s="747"/>
      <c r="CB7" s="747"/>
      <c r="CC7" s="747"/>
      <c r="CD7" s="747"/>
      <c r="CE7" s="747"/>
      <c r="CF7" s="747"/>
      <c r="CG7" s="762"/>
      <c r="CH7" s="743">
        <v>1</v>
      </c>
      <c r="CI7" s="744"/>
      <c r="CJ7" s="744"/>
      <c r="CK7" s="744"/>
      <c r="CL7" s="745"/>
      <c r="CM7" s="743">
        <v>-1</v>
      </c>
      <c r="CN7" s="744"/>
      <c r="CO7" s="744"/>
      <c r="CP7" s="744"/>
      <c r="CQ7" s="745"/>
      <c r="CR7" s="743">
        <v>5</v>
      </c>
      <c r="CS7" s="744"/>
      <c r="CT7" s="744"/>
      <c r="CU7" s="744"/>
      <c r="CV7" s="745"/>
      <c r="CW7" s="743" t="s">
        <v>548</v>
      </c>
      <c r="CX7" s="744"/>
      <c r="CY7" s="744"/>
      <c r="CZ7" s="744"/>
      <c r="DA7" s="745"/>
      <c r="DB7" s="743">
        <v>110</v>
      </c>
      <c r="DC7" s="744"/>
      <c r="DD7" s="744"/>
      <c r="DE7" s="744"/>
      <c r="DF7" s="745"/>
      <c r="DG7" s="743" t="s">
        <v>548</v>
      </c>
      <c r="DH7" s="744"/>
      <c r="DI7" s="744"/>
      <c r="DJ7" s="744"/>
      <c r="DK7" s="745"/>
      <c r="DL7" s="743" t="s">
        <v>548</v>
      </c>
      <c r="DM7" s="744"/>
      <c r="DN7" s="744"/>
      <c r="DO7" s="744"/>
      <c r="DP7" s="745"/>
      <c r="DQ7" s="743" t="s">
        <v>548</v>
      </c>
      <c r="DR7" s="744"/>
      <c r="DS7" s="744"/>
      <c r="DT7" s="744"/>
      <c r="DU7" s="745"/>
      <c r="DV7" s="746"/>
      <c r="DW7" s="747"/>
      <c r="DX7" s="747"/>
      <c r="DY7" s="747"/>
      <c r="DZ7" s="748"/>
      <c r="EA7" s="222"/>
    </row>
    <row r="8" spans="1:131" s="223" customFormat="1" ht="26.25" customHeight="1" x14ac:dyDescent="0.2">
      <c r="A8" s="226">
        <v>2</v>
      </c>
      <c r="B8" s="780" t="s">
        <v>374</v>
      </c>
      <c r="C8" s="781"/>
      <c r="D8" s="781"/>
      <c r="E8" s="781"/>
      <c r="F8" s="781"/>
      <c r="G8" s="781"/>
      <c r="H8" s="781"/>
      <c r="I8" s="781"/>
      <c r="J8" s="781"/>
      <c r="K8" s="781"/>
      <c r="L8" s="781"/>
      <c r="M8" s="781"/>
      <c r="N8" s="781"/>
      <c r="O8" s="781"/>
      <c r="P8" s="782"/>
      <c r="Q8" s="783">
        <v>524</v>
      </c>
      <c r="R8" s="784"/>
      <c r="S8" s="784"/>
      <c r="T8" s="784"/>
      <c r="U8" s="784"/>
      <c r="V8" s="784">
        <v>523</v>
      </c>
      <c r="W8" s="784"/>
      <c r="X8" s="784"/>
      <c r="Y8" s="784"/>
      <c r="Z8" s="784"/>
      <c r="AA8" s="784">
        <v>1</v>
      </c>
      <c r="AB8" s="784"/>
      <c r="AC8" s="784"/>
      <c r="AD8" s="784"/>
      <c r="AE8" s="785"/>
      <c r="AF8" s="786">
        <v>1</v>
      </c>
      <c r="AG8" s="787"/>
      <c r="AH8" s="787"/>
      <c r="AI8" s="787"/>
      <c r="AJ8" s="788"/>
      <c r="AK8" s="769">
        <v>322</v>
      </c>
      <c r="AL8" s="770"/>
      <c r="AM8" s="770"/>
      <c r="AN8" s="770"/>
      <c r="AO8" s="770"/>
      <c r="AP8" s="770">
        <v>18</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6858</v>
      </c>
      <c r="R23" s="793"/>
      <c r="S23" s="793"/>
      <c r="T23" s="793"/>
      <c r="U23" s="793"/>
      <c r="V23" s="793">
        <v>6637</v>
      </c>
      <c r="W23" s="793"/>
      <c r="X23" s="793"/>
      <c r="Y23" s="793"/>
      <c r="Z23" s="793"/>
      <c r="AA23" s="793">
        <v>221</v>
      </c>
      <c r="AB23" s="793"/>
      <c r="AC23" s="793"/>
      <c r="AD23" s="793"/>
      <c r="AE23" s="794"/>
      <c r="AF23" s="795">
        <v>210</v>
      </c>
      <c r="AG23" s="793"/>
      <c r="AH23" s="793"/>
      <c r="AI23" s="793"/>
      <c r="AJ23" s="796"/>
      <c r="AK23" s="797"/>
      <c r="AL23" s="798"/>
      <c r="AM23" s="798"/>
      <c r="AN23" s="798"/>
      <c r="AO23" s="798"/>
      <c r="AP23" s="793">
        <v>7574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1191</v>
      </c>
      <c r="R28" s="823"/>
      <c r="S28" s="823"/>
      <c r="T28" s="823"/>
      <c r="U28" s="823"/>
      <c r="V28" s="823">
        <v>1190</v>
      </c>
      <c r="W28" s="823"/>
      <c r="X28" s="823"/>
      <c r="Y28" s="823"/>
      <c r="Z28" s="823"/>
      <c r="AA28" s="823">
        <v>1</v>
      </c>
      <c r="AB28" s="823"/>
      <c r="AC28" s="823"/>
      <c r="AD28" s="823"/>
      <c r="AE28" s="824"/>
      <c r="AF28" s="825">
        <v>1</v>
      </c>
      <c r="AG28" s="823"/>
      <c r="AH28" s="823"/>
      <c r="AI28" s="823"/>
      <c r="AJ28" s="826"/>
      <c r="AK28" s="827">
        <v>118</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1598</v>
      </c>
      <c r="R29" s="784"/>
      <c r="S29" s="784"/>
      <c r="T29" s="784"/>
      <c r="U29" s="784"/>
      <c r="V29" s="784">
        <v>1538</v>
      </c>
      <c r="W29" s="784"/>
      <c r="X29" s="784"/>
      <c r="Y29" s="784"/>
      <c r="Z29" s="784"/>
      <c r="AA29" s="784">
        <v>60</v>
      </c>
      <c r="AB29" s="784"/>
      <c r="AC29" s="784"/>
      <c r="AD29" s="784"/>
      <c r="AE29" s="785"/>
      <c r="AF29" s="786">
        <v>60</v>
      </c>
      <c r="AG29" s="787"/>
      <c r="AH29" s="787"/>
      <c r="AI29" s="787"/>
      <c r="AJ29" s="788"/>
      <c r="AK29" s="834">
        <v>240</v>
      </c>
      <c r="AL29" s="830"/>
      <c r="AM29" s="830"/>
      <c r="AN29" s="830"/>
      <c r="AO29" s="830"/>
      <c r="AP29" s="830" t="s">
        <v>548</v>
      </c>
      <c r="AQ29" s="830"/>
      <c r="AR29" s="830"/>
      <c r="AS29" s="830"/>
      <c r="AT29" s="830"/>
      <c r="AU29" s="830" t="s">
        <v>548</v>
      </c>
      <c r="AV29" s="830"/>
      <c r="AW29" s="830"/>
      <c r="AX29" s="830"/>
      <c r="AY29" s="830"/>
      <c r="AZ29" s="831" t="s">
        <v>548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157</v>
      </c>
      <c r="R30" s="784"/>
      <c r="S30" s="784"/>
      <c r="T30" s="784"/>
      <c r="U30" s="784"/>
      <c r="V30" s="784">
        <v>152</v>
      </c>
      <c r="W30" s="784"/>
      <c r="X30" s="784"/>
      <c r="Y30" s="784"/>
      <c r="Z30" s="784"/>
      <c r="AA30" s="784">
        <v>5</v>
      </c>
      <c r="AB30" s="784"/>
      <c r="AC30" s="784"/>
      <c r="AD30" s="784"/>
      <c r="AE30" s="785"/>
      <c r="AF30" s="786">
        <v>5</v>
      </c>
      <c r="AG30" s="787"/>
      <c r="AH30" s="787"/>
      <c r="AI30" s="787"/>
      <c r="AJ30" s="788"/>
      <c r="AK30" s="834">
        <v>55</v>
      </c>
      <c r="AL30" s="830"/>
      <c r="AM30" s="830"/>
      <c r="AN30" s="830"/>
      <c r="AO30" s="830"/>
      <c r="AP30" s="830" t="s">
        <v>548</v>
      </c>
      <c r="AQ30" s="830"/>
      <c r="AR30" s="830"/>
      <c r="AS30" s="830"/>
      <c r="AT30" s="830"/>
      <c r="AU30" s="830" t="s">
        <v>548</v>
      </c>
      <c r="AV30" s="830"/>
      <c r="AW30" s="830"/>
      <c r="AX30" s="830"/>
      <c r="AY30" s="830"/>
      <c r="AZ30" s="831" t="s">
        <v>548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317</v>
      </c>
      <c r="R31" s="784"/>
      <c r="S31" s="784"/>
      <c r="T31" s="784"/>
      <c r="U31" s="784"/>
      <c r="V31" s="784">
        <v>321</v>
      </c>
      <c r="W31" s="784"/>
      <c r="X31" s="784"/>
      <c r="Y31" s="784"/>
      <c r="Z31" s="784"/>
      <c r="AA31" s="784">
        <v>-4</v>
      </c>
      <c r="AB31" s="784"/>
      <c r="AC31" s="784"/>
      <c r="AD31" s="784"/>
      <c r="AE31" s="785"/>
      <c r="AF31" s="786">
        <v>14</v>
      </c>
      <c r="AG31" s="787"/>
      <c r="AH31" s="787"/>
      <c r="AI31" s="787"/>
      <c r="AJ31" s="788"/>
      <c r="AK31" s="834">
        <v>211</v>
      </c>
      <c r="AL31" s="830"/>
      <c r="AM31" s="830"/>
      <c r="AN31" s="830"/>
      <c r="AO31" s="830"/>
      <c r="AP31" s="830">
        <v>2405</v>
      </c>
      <c r="AQ31" s="830"/>
      <c r="AR31" s="830"/>
      <c r="AS31" s="830"/>
      <c r="AT31" s="830"/>
      <c r="AU31" s="830">
        <v>1857</v>
      </c>
      <c r="AV31" s="830"/>
      <c r="AW31" s="830"/>
      <c r="AX31" s="830"/>
      <c r="AY31" s="830"/>
      <c r="AZ31" s="831" t="s">
        <v>548</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4</v>
      </c>
      <c r="R32" s="784"/>
      <c r="S32" s="784"/>
      <c r="T32" s="784"/>
      <c r="U32" s="784"/>
      <c r="V32" s="784">
        <v>6</v>
      </c>
      <c r="W32" s="784"/>
      <c r="X32" s="784"/>
      <c r="Y32" s="784"/>
      <c r="Z32" s="784"/>
      <c r="AA32" s="784">
        <v>-2</v>
      </c>
      <c r="AB32" s="784"/>
      <c r="AC32" s="784"/>
      <c r="AD32" s="784"/>
      <c r="AE32" s="785"/>
      <c r="AF32" s="786">
        <v>3</v>
      </c>
      <c r="AG32" s="787"/>
      <c r="AH32" s="787"/>
      <c r="AI32" s="787"/>
      <c r="AJ32" s="788"/>
      <c r="AK32" s="834">
        <v>0</v>
      </c>
      <c r="AL32" s="830"/>
      <c r="AM32" s="830"/>
      <c r="AN32" s="830"/>
      <c r="AO32" s="830"/>
      <c r="AP32" s="830">
        <v>14</v>
      </c>
      <c r="AQ32" s="830"/>
      <c r="AR32" s="830"/>
      <c r="AS32" s="830"/>
      <c r="AT32" s="830"/>
      <c r="AU32" s="830">
        <v>8</v>
      </c>
      <c r="AV32" s="830"/>
      <c r="AW32" s="830"/>
      <c r="AX32" s="830"/>
      <c r="AY32" s="830"/>
      <c r="AZ32" s="831" t="s">
        <v>548</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48</v>
      </c>
      <c r="R33" s="784"/>
      <c r="S33" s="784"/>
      <c r="T33" s="784"/>
      <c r="U33" s="784"/>
      <c r="V33" s="784">
        <v>47</v>
      </c>
      <c r="W33" s="784"/>
      <c r="X33" s="784"/>
      <c r="Y33" s="784"/>
      <c r="Z33" s="784"/>
      <c r="AA33" s="784">
        <v>1</v>
      </c>
      <c r="AB33" s="784"/>
      <c r="AC33" s="784"/>
      <c r="AD33" s="784"/>
      <c r="AE33" s="785"/>
      <c r="AF33" s="786">
        <v>1</v>
      </c>
      <c r="AG33" s="787"/>
      <c r="AH33" s="787"/>
      <c r="AI33" s="787"/>
      <c r="AJ33" s="788"/>
      <c r="AK33" s="834">
        <v>0</v>
      </c>
      <c r="AL33" s="830"/>
      <c r="AM33" s="830"/>
      <c r="AN33" s="830"/>
      <c r="AO33" s="830"/>
      <c r="AP33" s="830">
        <v>32</v>
      </c>
      <c r="AQ33" s="830"/>
      <c r="AR33" s="830"/>
      <c r="AS33" s="830"/>
      <c r="AT33" s="830"/>
      <c r="AU33" s="830">
        <v>1</v>
      </c>
      <c r="AV33" s="830"/>
      <c r="AW33" s="830"/>
      <c r="AX33" s="830"/>
      <c r="AY33" s="830"/>
      <c r="AZ33" s="831" t="s">
        <v>548</v>
      </c>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83</v>
      </c>
      <c r="AG63" s="844"/>
      <c r="AH63" s="844"/>
      <c r="AI63" s="844"/>
      <c r="AJ63" s="845"/>
      <c r="AK63" s="846"/>
      <c r="AL63" s="841"/>
      <c r="AM63" s="841"/>
      <c r="AN63" s="841"/>
      <c r="AO63" s="841"/>
      <c r="AP63" s="844">
        <v>2451</v>
      </c>
      <c r="AQ63" s="844"/>
      <c r="AR63" s="844"/>
      <c r="AS63" s="844"/>
      <c r="AT63" s="844"/>
      <c r="AU63" s="844">
        <v>1866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549</v>
      </c>
      <c r="C68" s="870"/>
      <c r="D68" s="870"/>
      <c r="E68" s="870"/>
      <c r="F68" s="870"/>
      <c r="G68" s="870"/>
      <c r="H68" s="870"/>
      <c r="I68" s="870"/>
      <c r="J68" s="870"/>
      <c r="K68" s="870"/>
      <c r="L68" s="870"/>
      <c r="M68" s="870"/>
      <c r="N68" s="870"/>
      <c r="O68" s="870"/>
      <c r="P68" s="871"/>
      <c r="Q68" s="872">
        <v>356</v>
      </c>
      <c r="R68" s="866"/>
      <c r="S68" s="866"/>
      <c r="T68" s="866"/>
      <c r="U68" s="866"/>
      <c r="V68" s="866">
        <v>313</v>
      </c>
      <c r="W68" s="866"/>
      <c r="X68" s="866"/>
      <c r="Y68" s="866"/>
      <c r="Z68" s="866"/>
      <c r="AA68" s="866">
        <v>43</v>
      </c>
      <c r="AB68" s="866"/>
      <c r="AC68" s="866"/>
      <c r="AD68" s="866"/>
      <c r="AE68" s="866"/>
      <c r="AF68" s="866">
        <v>112</v>
      </c>
      <c r="AG68" s="866"/>
      <c r="AH68" s="866"/>
      <c r="AI68" s="866"/>
      <c r="AJ68" s="866"/>
      <c r="AK68" s="866" t="s">
        <v>548</v>
      </c>
      <c r="AL68" s="866"/>
      <c r="AM68" s="866"/>
      <c r="AN68" s="866"/>
      <c r="AO68" s="866"/>
      <c r="AP68" s="866">
        <v>2102</v>
      </c>
      <c r="AQ68" s="866"/>
      <c r="AR68" s="866"/>
      <c r="AS68" s="866"/>
      <c r="AT68" s="866"/>
      <c r="AU68" s="866">
        <v>536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550</v>
      </c>
      <c r="C69" s="874"/>
      <c r="D69" s="874"/>
      <c r="E69" s="874"/>
      <c r="F69" s="874"/>
      <c r="G69" s="874"/>
      <c r="H69" s="874"/>
      <c r="I69" s="874"/>
      <c r="J69" s="874"/>
      <c r="K69" s="874"/>
      <c r="L69" s="874"/>
      <c r="M69" s="874"/>
      <c r="N69" s="874"/>
      <c r="O69" s="874"/>
      <c r="P69" s="875"/>
      <c r="Q69" s="876">
        <v>827</v>
      </c>
      <c r="R69" s="830"/>
      <c r="S69" s="830"/>
      <c r="T69" s="830"/>
      <c r="U69" s="830"/>
      <c r="V69" s="830">
        <v>804</v>
      </c>
      <c r="W69" s="830"/>
      <c r="X69" s="830"/>
      <c r="Y69" s="830"/>
      <c r="Z69" s="830"/>
      <c r="AA69" s="830">
        <v>23</v>
      </c>
      <c r="AB69" s="830"/>
      <c r="AC69" s="830"/>
      <c r="AD69" s="830"/>
      <c r="AE69" s="830"/>
      <c r="AF69" s="830">
        <v>23</v>
      </c>
      <c r="AG69" s="830"/>
      <c r="AH69" s="830"/>
      <c r="AI69" s="830"/>
      <c r="AJ69" s="830"/>
      <c r="AK69" s="830">
        <v>31</v>
      </c>
      <c r="AL69" s="830"/>
      <c r="AM69" s="830"/>
      <c r="AN69" s="830"/>
      <c r="AO69" s="830"/>
      <c r="AP69" s="830" t="s">
        <v>548</v>
      </c>
      <c r="AQ69" s="830"/>
      <c r="AR69" s="830"/>
      <c r="AS69" s="830"/>
      <c r="AT69" s="830"/>
      <c r="AU69" s="830" t="s">
        <v>548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551</v>
      </c>
      <c r="C70" s="874"/>
      <c r="D70" s="874"/>
      <c r="E70" s="874"/>
      <c r="F70" s="874"/>
      <c r="G70" s="874"/>
      <c r="H70" s="874"/>
      <c r="I70" s="874"/>
      <c r="J70" s="874"/>
      <c r="K70" s="874"/>
      <c r="L70" s="874"/>
      <c r="M70" s="874"/>
      <c r="N70" s="874"/>
      <c r="O70" s="874"/>
      <c r="P70" s="875"/>
      <c r="Q70" s="876">
        <v>6810</v>
      </c>
      <c r="R70" s="830"/>
      <c r="S70" s="830"/>
      <c r="T70" s="830"/>
      <c r="U70" s="830"/>
      <c r="V70" s="830">
        <v>6346</v>
      </c>
      <c r="W70" s="830"/>
      <c r="X70" s="830"/>
      <c r="Y70" s="830"/>
      <c r="Z70" s="830"/>
      <c r="AA70" s="830">
        <v>464</v>
      </c>
      <c r="AB70" s="830"/>
      <c r="AC70" s="830"/>
      <c r="AD70" s="830"/>
      <c r="AE70" s="830"/>
      <c r="AF70" s="830">
        <v>464</v>
      </c>
      <c r="AG70" s="830"/>
      <c r="AH70" s="830"/>
      <c r="AI70" s="830"/>
      <c r="AJ70" s="830"/>
      <c r="AK70" s="830">
        <v>800</v>
      </c>
      <c r="AL70" s="830"/>
      <c r="AM70" s="830"/>
      <c r="AN70" s="830"/>
      <c r="AO70" s="830"/>
      <c r="AP70" s="830" t="s">
        <v>548</v>
      </c>
      <c r="AQ70" s="830"/>
      <c r="AR70" s="830"/>
      <c r="AS70" s="830"/>
      <c r="AT70" s="830"/>
      <c r="AU70" s="830" t="s">
        <v>548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552</v>
      </c>
      <c r="C71" s="874"/>
      <c r="D71" s="874"/>
      <c r="E71" s="874"/>
      <c r="F71" s="874"/>
      <c r="G71" s="874"/>
      <c r="H71" s="874"/>
      <c r="I71" s="874"/>
      <c r="J71" s="874"/>
      <c r="K71" s="874"/>
      <c r="L71" s="874"/>
      <c r="M71" s="874"/>
      <c r="N71" s="874"/>
      <c r="O71" s="874"/>
      <c r="P71" s="875"/>
      <c r="Q71" s="876">
        <v>3473</v>
      </c>
      <c r="R71" s="830"/>
      <c r="S71" s="830"/>
      <c r="T71" s="830"/>
      <c r="U71" s="830"/>
      <c r="V71" s="830">
        <v>3398</v>
      </c>
      <c r="W71" s="830"/>
      <c r="X71" s="830"/>
      <c r="Y71" s="830"/>
      <c r="Z71" s="830"/>
      <c r="AA71" s="830">
        <v>75</v>
      </c>
      <c r="AB71" s="830"/>
      <c r="AC71" s="830"/>
      <c r="AD71" s="830"/>
      <c r="AE71" s="830"/>
      <c r="AF71" s="830">
        <v>75</v>
      </c>
      <c r="AG71" s="830"/>
      <c r="AH71" s="830"/>
      <c r="AI71" s="830"/>
      <c r="AJ71" s="830"/>
      <c r="AK71" s="830">
        <v>99</v>
      </c>
      <c r="AL71" s="830"/>
      <c r="AM71" s="830"/>
      <c r="AN71" s="830"/>
      <c r="AO71" s="830"/>
      <c r="AP71" s="830">
        <v>1764</v>
      </c>
      <c r="AQ71" s="830"/>
      <c r="AR71" s="830"/>
      <c r="AS71" s="830"/>
      <c r="AT71" s="830"/>
      <c r="AU71" s="830">
        <v>19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553</v>
      </c>
      <c r="C72" s="874"/>
      <c r="D72" s="874"/>
      <c r="E72" s="874"/>
      <c r="F72" s="874"/>
      <c r="G72" s="874"/>
      <c r="H72" s="874"/>
      <c r="I72" s="874"/>
      <c r="J72" s="874"/>
      <c r="K72" s="874"/>
      <c r="L72" s="874"/>
      <c r="M72" s="874"/>
      <c r="N72" s="874"/>
      <c r="O72" s="874"/>
      <c r="P72" s="875"/>
      <c r="Q72" s="876">
        <v>6719</v>
      </c>
      <c r="R72" s="830"/>
      <c r="S72" s="830"/>
      <c r="T72" s="830"/>
      <c r="U72" s="830"/>
      <c r="V72" s="830">
        <v>6537</v>
      </c>
      <c r="W72" s="830"/>
      <c r="X72" s="830"/>
      <c r="Y72" s="830"/>
      <c r="Z72" s="830"/>
      <c r="AA72" s="830">
        <v>182</v>
      </c>
      <c r="AB72" s="830"/>
      <c r="AC72" s="830"/>
      <c r="AD72" s="830"/>
      <c r="AE72" s="830"/>
      <c r="AF72" s="830">
        <v>180</v>
      </c>
      <c r="AG72" s="830"/>
      <c r="AH72" s="830"/>
      <c r="AI72" s="830"/>
      <c r="AJ72" s="830"/>
      <c r="AK72" s="830">
        <v>213</v>
      </c>
      <c r="AL72" s="830"/>
      <c r="AM72" s="830"/>
      <c r="AN72" s="830"/>
      <c r="AO72" s="830"/>
      <c r="AP72" s="830">
        <v>3227</v>
      </c>
      <c r="AQ72" s="830"/>
      <c r="AR72" s="830"/>
      <c r="AS72" s="830"/>
      <c r="AT72" s="830"/>
      <c r="AU72" s="830">
        <v>57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554</v>
      </c>
      <c r="C73" s="874"/>
      <c r="D73" s="874"/>
      <c r="E73" s="874"/>
      <c r="F73" s="874"/>
      <c r="G73" s="874"/>
      <c r="H73" s="874"/>
      <c r="I73" s="874"/>
      <c r="J73" s="874"/>
      <c r="K73" s="874"/>
      <c r="L73" s="874"/>
      <c r="M73" s="874"/>
      <c r="N73" s="874"/>
      <c r="O73" s="874"/>
      <c r="P73" s="875"/>
      <c r="Q73" s="876">
        <v>113</v>
      </c>
      <c r="R73" s="830"/>
      <c r="S73" s="830"/>
      <c r="T73" s="830"/>
      <c r="U73" s="830"/>
      <c r="V73" s="830">
        <v>113</v>
      </c>
      <c r="W73" s="830"/>
      <c r="X73" s="830"/>
      <c r="Y73" s="830"/>
      <c r="Z73" s="830"/>
      <c r="AA73" s="830" t="s">
        <v>548</v>
      </c>
      <c r="AB73" s="830"/>
      <c r="AC73" s="830"/>
      <c r="AD73" s="830"/>
      <c r="AE73" s="830"/>
      <c r="AF73" s="830" t="s">
        <v>548</v>
      </c>
      <c r="AG73" s="830"/>
      <c r="AH73" s="830"/>
      <c r="AI73" s="830"/>
      <c r="AJ73" s="830"/>
      <c r="AK73" s="830">
        <v>3</v>
      </c>
      <c r="AL73" s="830"/>
      <c r="AM73" s="830"/>
      <c r="AN73" s="830"/>
      <c r="AO73" s="830"/>
      <c r="AP73" s="830" t="s">
        <v>548</v>
      </c>
      <c r="AQ73" s="830"/>
      <c r="AR73" s="830"/>
      <c r="AS73" s="830"/>
      <c r="AT73" s="830"/>
      <c r="AU73" s="830" t="s">
        <v>548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555</v>
      </c>
      <c r="C74" s="874"/>
      <c r="D74" s="874"/>
      <c r="E74" s="874"/>
      <c r="F74" s="874"/>
      <c r="G74" s="874"/>
      <c r="H74" s="874"/>
      <c r="I74" s="874"/>
      <c r="J74" s="874"/>
      <c r="K74" s="874"/>
      <c r="L74" s="874"/>
      <c r="M74" s="874"/>
      <c r="N74" s="874"/>
      <c r="O74" s="874"/>
      <c r="P74" s="875"/>
      <c r="Q74" s="876">
        <v>411</v>
      </c>
      <c r="R74" s="830"/>
      <c r="S74" s="830"/>
      <c r="T74" s="830"/>
      <c r="U74" s="830"/>
      <c r="V74" s="830">
        <v>356</v>
      </c>
      <c r="W74" s="830"/>
      <c r="X74" s="830"/>
      <c r="Y74" s="830"/>
      <c r="Z74" s="830"/>
      <c r="AA74" s="830">
        <v>55</v>
      </c>
      <c r="AB74" s="830"/>
      <c r="AC74" s="830"/>
      <c r="AD74" s="830"/>
      <c r="AE74" s="830"/>
      <c r="AF74" s="830">
        <v>55</v>
      </c>
      <c r="AG74" s="830"/>
      <c r="AH74" s="830"/>
      <c r="AI74" s="830"/>
      <c r="AJ74" s="830"/>
      <c r="AK74" s="830">
        <v>57</v>
      </c>
      <c r="AL74" s="830"/>
      <c r="AM74" s="830"/>
      <c r="AN74" s="830"/>
      <c r="AO74" s="830"/>
      <c r="AP74" s="830" t="s">
        <v>548</v>
      </c>
      <c r="AQ74" s="830"/>
      <c r="AR74" s="830"/>
      <c r="AS74" s="830"/>
      <c r="AT74" s="830"/>
      <c r="AU74" s="830" t="s">
        <v>548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556</v>
      </c>
      <c r="C75" s="874"/>
      <c r="D75" s="874"/>
      <c r="E75" s="874"/>
      <c r="F75" s="874"/>
      <c r="G75" s="874"/>
      <c r="H75" s="874"/>
      <c r="I75" s="874"/>
      <c r="J75" s="874"/>
      <c r="K75" s="874"/>
      <c r="L75" s="874"/>
      <c r="M75" s="874"/>
      <c r="N75" s="874"/>
      <c r="O75" s="874"/>
      <c r="P75" s="875"/>
      <c r="Q75" s="877">
        <v>730</v>
      </c>
      <c r="R75" s="878"/>
      <c r="S75" s="878"/>
      <c r="T75" s="878"/>
      <c r="U75" s="834"/>
      <c r="V75" s="879">
        <v>678</v>
      </c>
      <c r="W75" s="878"/>
      <c r="X75" s="878"/>
      <c r="Y75" s="878"/>
      <c r="Z75" s="834"/>
      <c r="AA75" s="879">
        <v>52</v>
      </c>
      <c r="AB75" s="878"/>
      <c r="AC75" s="878"/>
      <c r="AD75" s="878"/>
      <c r="AE75" s="834"/>
      <c r="AF75" s="879">
        <v>52</v>
      </c>
      <c r="AG75" s="878"/>
      <c r="AH75" s="878"/>
      <c r="AI75" s="878"/>
      <c r="AJ75" s="834"/>
      <c r="AK75" s="879">
        <v>12</v>
      </c>
      <c r="AL75" s="878"/>
      <c r="AM75" s="878"/>
      <c r="AN75" s="878"/>
      <c r="AO75" s="834"/>
      <c r="AP75" s="879" t="s">
        <v>548</v>
      </c>
      <c r="AQ75" s="878"/>
      <c r="AR75" s="878"/>
      <c r="AS75" s="878"/>
      <c r="AT75" s="834"/>
      <c r="AU75" s="879" t="s">
        <v>548</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557</v>
      </c>
      <c r="C76" s="874"/>
      <c r="D76" s="874"/>
      <c r="E76" s="874"/>
      <c r="F76" s="874"/>
      <c r="G76" s="874"/>
      <c r="H76" s="874"/>
      <c r="I76" s="874"/>
      <c r="J76" s="874"/>
      <c r="K76" s="874"/>
      <c r="L76" s="874"/>
      <c r="M76" s="874"/>
      <c r="N76" s="874"/>
      <c r="O76" s="874"/>
      <c r="P76" s="875"/>
      <c r="Q76" s="877">
        <v>179787</v>
      </c>
      <c r="R76" s="878"/>
      <c r="S76" s="878"/>
      <c r="T76" s="878"/>
      <c r="U76" s="834"/>
      <c r="V76" s="879">
        <v>174350</v>
      </c>
      <c r="W76" s="878"/>
      <c r="X76" s="878"/>
      <c r="Y76" s="878"/>
      <c r="Z76" s="834"/>
      <c r="AA76" s="879">
        <v>5437</v>
      </c>
      <c r="AB76" s="878"/>
      <c r="AC76" s="878"/>
      <c r="AD76" s="878"/>
      <c r="AE76" s="834"/>
      <c r="AF76" s="879">
        <v>5433</v>
      </c>
      <c r="AG76" s="878"/>
      <c r="AH76" s="878"/>
      <c r="AI76" s="878"/>
      <c r="AJ76" s="834"/>
      <c r="AK76" s="879">
        <v>2748</v>
      </c>
      <c r="AL76" s="878"/>
      <c r="AM76" s="878"/>
      <c r="AN76" s="878"/>
      <c r="AO76" s="834"/>
      <c r="AP76" s="879" t="s">
        <v>548</v>
      </c>
      <c r="AQ76" s="878"/>
      <c r="AR76" s="878"/>
      <c r="AS76" s="878"/>
      <c r="AT76" s="834"/>
      <c r="AU76" s="879" t="s">
        <v>548</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6394</v>
      </c>
      <c r="AG88" s="844"/>
      <c r="AH88" s="844"/>
      <c r="AI88" s="844"/>
      <c r="AJ88" s="844"/>
      <c r="AK88" s="841"/>
      <c r="AL88" s="841"/>
      <c r="AM88" s="841"/>
      <c r="AN88" s="841"/>
      <c r="AO88" s="841"/>
      <c r="AP88" s="844">
        <v>7093</v>
      </c>
      <c r="AQ88" s="844"/>
      <c r="AR88" s="844"/>
      <c r="AS88" s="844"/>
      <c r="AT88" s="844"/>
      <c r="AU88" s="844">
        <v>612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t="s">
        <v>548</v>
      </c>
      <c r="CX102" s="852"/>
      <c r="CY102" s="852"/>
      <c r="CZ102" s="852"/>
      <c r="DA102" s="891"/>
      <c r="DB102" s="890">
        <v>110</v>
      </c>
      <c r="DC102" s="852"/>
      <c r="DD102" s="852"/>
      <c r="DE102" s="852"/>
      <c r="DF102" s="891"/>
      <c r="DG102" s="890" t="s">
        <v>548</v>
      </c>
      <c r="DH102" s="852"/>
      <c r="DI102" s="852"/>
      <c r="DJ102" s="852"/>
      <c r="DK102" s="891"/>
      <c r="DL102" s="890" t="s">
        <v>548</v>
      </c>
      <c r="DM102" s="852"/>
      <c r="DN102" s="852"/>
      <c r="DO102" s="852"/>
      <c r="DP102" s="891"/>
      <c r="DQ102" s="890" t="s">
        <v>548</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293</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293</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293</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613665</v>
      </c>
      <c r="AB110" s="900"/>
      <c r="AC110" s="900"/>
      <c r="AD110" s="900"/>
      <c r="AE110" s="901"/>
      <c r="AF110" s="902">
        <v>600073</v>
      </c>
      <c r="AG110" s="900"/>
      <c r="AH110" s="900"/>
      <c r="AI110" s="900"/>
      <c r="AJ110" s="901"/>
      <c r="AK110" s="902">
        <v>598560</v>
      </c>
      <c r="AL110" s="900"/>
      <c r="AM110" s="900"/>
      <c r="AN110" s="900"/>
      <c r="AO110" s="901"/>
      <c r="AP110" s="903">
        <v>17.7</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7306093</v>
      </c>
      <c r="BR110" s="931"/>
      <c r="BS110" s="931"/>
      <c r="BT110" s="931"/>
      <c r="BU110" s="931"/>
      <c r="BV110" s="931">
        <v>7392133</v>
      </c>
      <c r="BW110" s="931"/>
      <c r="BX110" s="931"/>
      <c r="BY110" s="931"/>
      <c r="BZ110" s="931"/>
      <c r="CA110" s="931">
        <v>7592017</v>
      </c>
      <c r="CB110" s="931"/>
      <c r="CC110" s="931"/>
      <c r="CD110" s="931"/>
      <c r="CE110" s="931"/>
      <c r="CF110" s="944">
        <v>224.9</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2224119</v>
      </c>
      <c r="BR112" s="926"/>
      <c r="BS112" s="926"/>
      <c r="BT112" s="926"/>
      <c r="BU112" s="926"/>
      <c r="BV112" s="926">
        <v>2106894</v>
      </c>
      <c r="BW112" s="926"/>
      <c r="BX112" s="926"/>
      <c r="BY112" s="926"/>
      <c r="BZ112" s="926"/>
      <c r="CA112" s="926">
        <v>1865649</v>
      </c>
      <c r="CB112" s="926"/>
      <c r="CC112" s="926"/>
      <c r="CD112" s="926"/>
      <c r="CE112" s="926"/>
      <c r="CF112" s="920">
        <v>55.3</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187024</v>
      </c>
      <c r="AB113" s="938"/>
      <c r="AC113" s="938"/>
      <c r="AD113" s="938"/>
      <c r="AE113" s="939"/>
      <c r="AF113" s="940">
        <v>184128</v>
      </c>
      <c r="AG113" s="938"/>
      <c r="AH113" s="938"/>
      <c r="AI113" s="938"/>
      <c r="AJ113" s="939"/>
      <c r="AK113" s="940">
        <v>187705</v>
      </c>
      <c r="AL113" s="938"/>
      <c r="AM113" s="938"/>
      <c r="AN113" s="938"/>
      <c r="AO113" s="939"/>
      <c r="AP113" s="941">
        <v>5.6</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650079</v>
      </c>
      <c r="BR113" s="926"/>
      <c r="BS113" s="926"/>
      <c r="BT113" s="926"/>
      <c r="BU113" s="926"/>
      <c r="BV113" s="926">
        <v>582198</v>
      </c>
      <c r="BW113" s="926"/>
      <c r="BX113" s="926"/>
      <c r="BY113" s="926"/>
      <c r="BZ113" s="926"/>
      <c r="CA113" s="926">
        <v>611801</v>
      </c>
      <c r="CB113" s="926"/>
      <c r="CC113" s="926"/>
      <c r="CD113" s="926"/>
      <c r="CE113" s="926"/>
      <c r="CF113" s="920">
        <v>18.100000000000001</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75480</v>
      </c>
      <c r="AB114" s="959"/>
      <c r="AC114" s="959"/>
      <c r="AD114" s="959"/>
      <c r="AE114" s="960"/>
      <c r="AF114" s="961">
        <v>79746</v>
      </c>
      <c r="AG114" s="959"/>
      <c r="AH114" s="959"/>
      <c r="AI114" s="959"/>
      <c r="AJ114" s="960"/>
      <c r="AK114" s="961">
        <v>71374</v>
      </c>
      <c r="AL114" s="959"/>
      <c r="AM114" s="959"/>
      <c r="AN114" s="959"/>
      <c r="AO114" s="960"/>
      <c r="AP114" s="962">
        <v>2.1</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362465</v>
      </c>
      <c r="BR114" s="926"/>
      <c r="BS114" s="926"/>
      <c r="BT114" s="926"/>
      <c r="BU114" s="926"/>
      <c r="BV114" s="926">
        <v>678239</v>
      </c>
      <c r="BW114" s="926"/>
      <c r="BX114" s="926"/>
      <c r="BY114" s="926"/>
      <c r="BZ114" s="926"/>
      <c r="CA114" s="926">
        <v>690159</v>
      </c>
      <c r="CB114" s="926"/>
      <c r="CC114" s="926"/>
      <c r="CD114" s="926"/>
      <c r="CE114" s="926"/>
      <c r="CF114" s="920">
        <v>20.399999999999999</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876169</v>
      </c>
      <c r="AB117" s="979"/>
      <c r="AC117" s="979"/>
      <c r="AD117" s="979"/>
      <c r="AE117" s="980"/>
      <c r="AF117" s="981">
        <v>863947</v>
      </c>
      <c r="AG117" s="979"/>
      <c r="AH117" s="979"/>
      <c r="AI117" s="979"/>
      <c r="AJ117" s="980"/>
      <c r="AK117" s="981">
        <v>857639</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293</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442</v>
      </c>
      <c r="BP119" s="1005"/>
      <c r="BQ119" s="999">
        <v>10542756</v>
      </c>
      <c r="BR119" s="1000"/>
      <c r="BS119" s="1000"/>
      <c r="BT119" s="1000"/>
      <c r="BU119" s="1000"/>
      <c r="BV119" s="1000">
        <v>10759464</v>
      </c>
      <c r="BW119" s="1000"/>
      <c r="BX119" s="1000"/>
      <c r="BY119" s="1000"/>
      <c r="BZ119" s="1000"/>
      <c r="CA119" s="1000">
        <v>10759626</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2333435</v>
      </c>
      <c r="BR120" s="931"/>
      <c r="BS120" s="931"/>
      <c r="BT120" s="931"/>
      <c r="BU120" s="931"/>
      <c r="BV120" s="931">
        <v>2557807</v>
      </c>
      <c r="BW120" s="931"/>
      <c r="BX120" s="931"/>
      <c r="BY120" s="931"/>
      <c r="BZ120" s="931"/>
      <c r="CA120" s="931">
        <v>2960201</v>
      </c>
      <c r="CB120" s="931"/>
      <c r="CC120" s="931"/>
      <c r="CD120" s="931"/>
      <c r="CE120" s="931"/>
      <c r="CF120" s="944">
        <v>87.7</v>
      </c>
      <c r="CG120" s="945"/>
      <c r="CH120" s="945"/>
      <c r="CI120" s="945"/>
      <c r="CJ120" s="945"/>
      <c r="CK120" s="1006" t="s">
        <v>446</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1857039</v>
      </c>
      <c r="DR120" s="931"/>
      <c r="DS120" s="931"/>
      <c r="DT120" s="931"/>
      <c r="DU120" s="931"/>
      <c r="DV120" s="932">
        <v>55</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54575</v>
      </c>
      <c r="BR121" s="926"/>
      <c r="BS121" s="926"/>
      <c r="BT121" s="926"/>
      <c r="BU121" s="926"/>
      <c r="BV121" s="926">
        <v>1892</v>
      </c>
      <c r="BW121" s="926"/>
      <c r="BX121" s="926"/>
      <c r="BY121" s="926"/>
      <c r="BZ121" s="926"/>
      <c r="CA121" s="926">
        <v>1866</v>
      </c>
      <c r="CB121" s="926"/>
      <c r="CC121" s="926"/>
      <c r="CD121" s="926"/>
      <c r="CE121" s="926"/>
      <c r="CF121" s="920">
        <v>0.1</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7810</v>
      </c>
      <c r="DR121" s="926"/>
      <c r="DS121" s="926"/>
      <c r="DT121" s="926"/>
      <c r="DU121" s="926"/>
      <c r="DV121" s="927">
        <v>0.2</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5603104</v>
      </c>
      <c r="BR122" s="1000"/>
      <c r="BS122" s="1000"/>
      <c r="BT122" s="1000"/>
      <c r="BU122" s="1000"/>
      <c r="BV122" s="1000">
        <v>5389312</v>
      </c>
      <c r="BW122" s="1000"/>
      <c r="BX122" s="1000"/>
      <c r="BY122" s="1000"/>
      <c r="BZ122" s="1000"/>
      <c r="CA122" s="1000">
        <v>5721253</v>
      </c>
      <c r="CB122" s="1000"/>
      <c r="CC122" s="1000"/>
      <c r="CD122" s="1000"/>
      <c r="CE122" s="1000"/>
      <c r="CF122" s="1017">
        <v>169.5</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100</v>
      </c>
      <c r="DH122" s="926"/>
      <c r="DI122" s="926"/>
      <c r="DJ122" s="926"/>
      <c r="DK122" s="926"/>
      <c r="DL122" s="926">
        <v>54</v>
      </c>
      <c r="DM122" s="926"/>
      <c r="DN122" s="926"/>
      <c r="DO122" s="926"/>
      <c r="DP122" s="926"/>
      <c r="DQ122" s="926">
        <v>800</v>
      </c>
      <c r="DR122" s="926"/>
      <c r="DS122" s="926"/>
      <c r="DT122" s="926"/>
      <c r="DU122" s="926"/>
      <c r="DV122" s="927">
        <v>0</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450</v>
      </c>
      <c r="BP123" s="1005"/>
      <c r="BQ123" s="1063">
        <v>7991114</v>
      </c>
      <c r="BR123" s="1064"/>
      <c r="BS123" s="1064"/>
      <c r="BT123" s="1064"/>
      <c r="BU123" s="1064"/>
      <c r="BV123" s="1064">
        <v>7949011</v>
      </c>
      <c r="BW123" s="1064"/>
      <c r="BX123" s="1064"/>
      <c r="BY123" s="1064"/>
      <c r="BZ123" s="1064"/>
      <c r="CA123" s="1064">
        <v>8683320</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76.2</v>
      </c>
      <c r="BR124" s="1027"/>
      <c r="BS124" s="1027"/>
      <c r="BT124" s="1027"/>
      <c r="BU124" s="1027"/>
      <c r="BV124" s="1027">
        <v>84</v>
      </c>
      <c r="BW124" s="1027"/>
      <c r="BX124" s="1027"/>
      <c r="BY124" s="1027"/>
      <c r="BZ124" s="1027"/>
      <c r="CA124" s="1027">
        <v>61.5</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2224019</v>
      </c>
      <c r="DH124" s="986"/>
      <c r="DI124" s="986"/>
      <c r="DJ124" s="986"/>
      <c r="DK124" s="987"/>
      <c r="DL124" s="985">
        <v>2106840</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246</v>
      </c>
      <c r="AB128" s="1046"/>
      <c r="AC128" s="1046"/>
      <c r="AD128" s="1046"/>
      <c r="AE128" s="1047"/>
      <c r="AF128" s="1048">
        <v>252</v>
      </c>
      <c r="AG128" s="1046"/>
      <c r="AH128" s="1046"/>
      <c r="AI128" s="1046"/>
      <c r="AJ128" s="1047"/>
      <c r="AK128" s="1048">
        <v>7505</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3771661</v>
      </c>
      <c r="AB129" s="959"/>
      <c r="AC129" s="959"/>
      <c r="AD129" s="959"/>
      <c r="AE129" s="960"/>
      <c r="AF129" s="961">
        <v>3797171</v>
      </c>
      <c r="AG129" s="959"/>
      <c r="AH129" s="959"/>
      <c r="AI129" s="959"/>
      <c r="AJ129" s="960"/>
      <c r="AK129" s="961">
        <v>3845478</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425709</v>
      </c>
      <c r="AB130" s="959"/>
      <c r="AC130" s="959"/>
      <c r="AD130" s="959"/>
      <c r="AE130" s="960"/>
      <c r="AF130" s="961">
        <v>453074</v>
      </c>
      <c r="AG130" s="959"/>
      <c r="AH130" s="959"/>
      <c r="AI130" s="959"/>
      <c r="AJ130" s="960"/>
      <c r="AK130" s="961">
        <v>470046</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12.3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3345952</v>
      </c>
      <c r="AB131" s="986"/>
      <c r="AC131" s="986"/>
      <c r="AD131" s="986"/>
      <c r="AE131" s="987"/>
      <c r="AF131" s="985">
        <v>3344097</v>
      </c>
      <c r="AG131" s="986"/>
      <c r="AH131" s="986"/>
      <c r="AI131" s="986"/>
      <c r="AJ131" s="987"/>
      <c r="AK131" s="985">
        <v>3375432</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61.5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13.45548292</v>
      </c>
      <c r="AB132" s="1097"/>
      <c r="AC132" s="1097"/>
      <c r="AD132" s="1097"/>
      <c r="AE132" s="1098"/>
      <c r="AF132" s="1099">
        <v>12.27897995</v>
      </c>
      <c r="AG132" s="1097"/>
      <c r="AH132" s="1097"/>
      <c r="AI132" s="1097"/>
      <c r="AJ132" s="1098"/>
      <c r="AK132" s="1099">
        <v>11.26042533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13.1</v>
      </c>
      <c r="AB133" s="1080"/>
      <c r="AC133" s="1080"/>
      <c r="AD133" s="1080"/>
      <c r="AE133" s="1081"/>
      <c r="AF133" s="1079">
        <v>12.6</v>
      </c>
      <c r="AG133" s="1080"/>
      <c r="AH133" s="1080"/>
      <c r="AI133" s="1080"/>
      <c r="AJ133" s="1081"/>
      <c r="AK133" s="1079">
        <v>12.3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dONf6YFWoVBAGb0yzkoB7QPYFwbmvlwr/jfFzBfrLjER54p08DGKepN2olPXug960iL+4s5kyFqjmPo+blQw==" saltValue="TkZ7Q0TXR5PrmeHQcVYn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DJ77" sqref="DJ77"/>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3Sh/5IWz46TLHH1U8iCOEljJx1mekQhK44h7TbJuepBXjZwXWBJ/ECOdFqclFVF5hFpaNG5CdBb9l707ne736Q==" saltValue="niwJ8bWbfzHpetfIxpQj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L+tSz98zfy/PQYyfelnwInMHAH/TKzlhsawL3IyVqIdYjvXRHhfb2QLqzTtCJcQKkn2nZ7YsX+qRySdFaArmQ==" saltValue="4lIqhKeXKUYhwm3uGrpsM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1190948</v>
      </c>
      <c r="AP9" s="269">
        <v>144691</v>
      </c>
      <c r="AQ9" s="270">
        <v>186275</v>
      </c>
      <c r="AR9" s="271">
        <v>-22.3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183433</v>
      </c>
      <c r="AP10" s="272">
        <v>22286</v>
      </c>
      <c r="AQ10" s="273">
        <v>28060</v>
      </c>
      <c r="AR10" s="274">
        <v>-20.6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19949</v>
      </c>
      <c r="AP11" s="272">
        <v>2424</v>
      </c>
      <c r="AQ11" s="273">
        <v>7123</v>
      </c>
      <c r="AR11" s="274">
        <v>-66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57</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55893</v>
      </c>
      <c r="AP13" s="272">
        <v>6791</v>
      </c>
      <c r="AQ13" s="273">
        <v>6435</v>
      </c>
      <c r="AR13" s="274">
        <v>5.5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t="s">
        <v>488</v>
      </c>
      <c r="AP14" s="272" t="s">
        <v>488</v>
      </c>
      <c r="AQ14" s="273">
        <v>3786</v>
      </c>
      <c r="AR14" s="274" t="s">
        <v>488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-72093</v>
      </c>
      <c r="AP15" s="272">
        <v>-8759</v>
      </c>
      <c r="AQ15" s="273">
        <v>-9323</v>
      </c>
      <c r="AR15" s="274">
        <v>-6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1378130</v>
      </c>
      <c r="AP16" s="272">
        <v>167432</v>
      </c>
      <c r="AQ16" s="273">
        <v>222412</v>
      </c>
      <c r="AR16" s="274">
        <v>-24.7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14.46</v>
      </c>
      <c r="AP21" s="286">
        <v>17.59</v>
      </c>
      <c r="AQ21" s="287">
        <v>-3.13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90</v>
      </c>
      <c r="AP22" s="291">
        <v>95.9</v>
      </c>
      <c r="AQ22" s="292">
        <v>-5.9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598560</v>
      </c>
      <c r="AP32" s="300">
        <v>72720</v>
      </c>
      <c r="AQ32" s="301">
        <v>124581</v>
      </c>
      <c r="AR32" s="302">
        <v>-41.6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v>76</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v>163</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187705</v>
      </c>
      <c r="AP35" s="300">
        <v>22805</v>
      </c>
      <c r="AQ35" s="301">
        <v>24428</v>
      </c>
      <c r="AR35" s="302">
        <v>-6.6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71374</v>
      </c>
      <c r="AP36" s="300">
        <v>8671</v>
      </c>
      <c r="AQ36" s="301">
        <v>4294</v>
      </c>
      <c r="AR36" s="302">
        <v>101.9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488</v>
      </c>
      <c r="AP37" s="300" t="s">
        <v>488</v>
      </c>
      <c r="AQ37" s="301">
        <v>880</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22</v>
      </c>
      <c r="AR38" s="292" t="s">
        <v>488</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-7505</v>
      </c>
      <c r="AP39" s="300">
        <v>-912</v>
      </c>
      <c r="AQ39" s="301">
        <v>-5293</v>
      </c>
      <c r="AR39" s="302">
        <v>-82.8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-470046</v>
      </c>
      <c r="AP40" s="300">
        <v>-57107</v>
      </c>
      <c r="AQ40" s="301">
        <v>-99375</v>
      </c>
      <c r="AR40" s="302">
        <v>-42.5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380088</v>
      </c>
      <c r="AP41" s="300">
        <v>46178</v>
      </c>
      <c r="AQ41" s="301">
        <v>49775</v>
      </c>
      <c r="AR41" s="302">
        <v>-7.2</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514302</v>
      </c>
      <c r="AN51" s="322">
        <v>56012</v>
      </c>
      <c r="AO51" s="323">
        <v>-31.1</v>
      </c>
      <c r="AP51" s="324">
        <v>200194</v>
      </c>
      <c r="AQ51" s="325">
        <v>5.2</v>
      </c>
      <c r="AR51" s="326">
        <v>-36.299999999999997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257349</v>
      </c>
      <c r="AN52" s="330">
        <v>28028</v>
      </c>
      <c r="AO52" s="331">
        <v>-55.7</v>
      </c>
      <c r="AP52" s="332">
        <v>106422</v>
      </c>
      <c r="AQ52" s="333">
        <v>20.100000000000001</v>
      </c>
      <c r="AR52" s="334">
        <v>-75.8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918993</v>
      </c>
      <c r="AN53" s="322">
        <v>102715</v>
      </c>
      <c r="AO53" s="323">
        <v>83.4</v>
      </c>
      <c r="AP53" s="324">
        <v>196914</v>
      </c>
      <c r="AQ53" s="325">
        <v>-1.6</v>
      </c>
      <c r="AR53" s="326">
        <v>85</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757003</v>
      </c>
      <c r="AN54" s="330">
        <v>84610</v>
      </c>
      <c r="AO54" s="331">
        <v>201.9</v>
      </c>
      <c r="AP54" s="332">
        <v>98966</v>
      </c>
      <c r="AQ54" s="333">
        <v>-7</v>
      </c>
      <c r="AR54" s="334">
        <v>208.9</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1047423</v>
      </c>
      <c r="AN55" s="322">
        <v>120560</v>
      </c>
      <c r="AO55" s="323">
        <v>17.399999999999999</v>
      </c>
      <c r="AP55" s="324">
        <v>204757</v>
      </c>
      <c r="AQ55" s="325">
        <v>4</v>
      </c>
      <c r="AR55" s="326">
        <v>13.4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861610</v>
      </c>
      <c r="AN56" s="330">
        <v>99172</v>
      </c>
      <c r="AO56" s="331">
        <v>17.2</v>
      </c>
      <c r="AP56" s="332">
        <v>106071</v>
      </c>
      <c r="AQ56" s="333">
        <v>7.2</v>
      </c>
      <c r="AR56" s="334">
        <v>10</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1067810</v>
      </c>
      <c r="AN57" s="322">
        <v>126070</v>
      </c>
      <c r="AO57" s="323">
        <v>4.5999999999999996</v>
      </c>
      <c r="AP57" s="324">
        <v>194971</v>
      </c>
      <c r="AQ57" s="325">
        <v>-4.8</v>
      </c>
      <c r="AR57" s="326">
        <v>9.4</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554478</v>
      </c>
      <c r="AN58" s="330">
        <v>65464</v>
      </c>
      <c r="AO58" s="331">
        <v>-34</v>
      </c>
      <c r="AP58" s="332">
        <v>105966</v>
      </c>
      <c r="AQ58" s="333">
        <v>-0.1</v>
      </c>
      <c r="AR58" s="334">
        <v>-33.9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1074063</v>
      </c>
      <c r="AN59" s="322">
        <v>130490</v>
      </c>
      <c r="AO59" s="323">
        <v>3.5</v>
      </c>
      <c r="AP59" s="324">
        <v>224172</v>
      </c>
      <c r="AQ59" s="325">
        <v>15</v>
      </c>
      <c r="AR59" s="326">
        <v>-11.5</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766388</v>
      </c>
      <c r="AN60" s="330">
        <v>93110</v>
      </c>
      <c r="AO60" s="331">
        <v>42.2</v>
      </c>
      <c r="AP60" s="332">
        <v>117611</v>
      </c>
      <c r="AQ60" s="333">
        <v>11</v>
      </c>
      <c r="AR60" s="334">
        <v>31.2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924518</v>
      </c>
      <c r="AN61" s="337">
        <v>107169</v>
      </c>
      <c r="AO61" s="338">
        <v>15.6</v>
      </c>
      <c r="AP61" s="339">
        <v>204202</v>
      </c>
      <c r="AQ61" s="340">
        <v>3.6</v>
      </c>
      <c r="AR61" s="326">
        <v>12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639366</v>
      </c>
      <c r="AN62" s="330">
        <v>74077</v>
      </c>
      <c r="AO62" s="331">
        <v>34.299999999999997</v>
      </c>
      <c r="AP62" s="332">
        <v>107007</v>
      </c>
      <c r="AQ62" s="333">
        <v>6.2</v>
      </c>
      <c r="AR62" s="334">
        <v>28.1</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lT6zYZX/4wIOCebQE8/tPX1qn70816WbYLgQoxfz2EbJe879adFg5FbIjYB+NemGSLXHuJDwf/yBBBMAu4cL2g==" saltValue="R8sIqbUaUY9Pk/d5fmt15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zLPP4hh9jGtqg7o6aY4XU6y+2l0oAQuyQ41GmNBuyTv7IULq3nwzdpbM37TthU+xdZ26a+DzoRgcujckhqJQCA==" saltValue="v57RUizpxWy7D3x7l4ok2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J103" sqref="BJ103"/>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TN868tsYu+kYKY3WdXKR2m9TKpkBLiLI7uYF+5pDNGwR7IoeIC7p43eJbbM46h9s+J9ohvS2+tiYfMLsdnR6pA==" saltValue="xRy2EowxAxxWWEHayBZ/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27.73</v>
      </c>
      <c r="G47" s="12">
        <v>26.06</v>
      </c>
      <c r="H47" s="12">
        <v>26.87</v>
      </c>
      <c r="I47" s="12">
        <v>26.69</v>
      </c>
      <c r="J47" s="13">
        <v>34.619999999999997</v>
      </c>
    </row>
    <row r="48" spans="2:10" ht="57.75" customHeight="1" x14ac:dyDescent="0.2">
      <c r="B48" s="14"/>
      <c r="C48" s="1141" t="s">
        <v>4</v>
      </c>
      <c r="D48" s="1141"/>
      <c r="E48" s="1142"/>
      <c r="F48" s="15">
        <v>6.94</v>
      </c>
      <c r="G48" s="16">
        <v>8.7100000000000009</v>
      </c>
      <c r="H48" s="16">
        <v>5.72</v>
      </c>
      <c r="I48" s="16">
        <v>8.91</v>
      </c>
      <c r="J48" s="17">
        <v>5.46</v>
      </c>
    </row>
    <row r="49" spans="2:10" ht="57.75" customHeight="1" thickBot="1" x14ac:dyDescent="0.25">
      <c r="B49" s="18"/>
      <c r="C49" s="1143" t="s">
        <v>5</v>
      </c>
      <c r="D49" s="1143"/>
      <c r="E49" s="1144"/>
      <c r="F49" s="19" t="s">
        <v>531</v>
      </c>
      <c r="G49" s="20">
        <v>2.19</v>
      </c>
      <c r="H49" s="20">
        <v>18.75</v>
      </c>
      <c r="I49" s="20">
        <v>3.23</v>
      </c>
      <c r="J49" s="21" t="s">
        <v>532</v>
      </c>
    </row>
    <row r="50" spans="2:10" ht="13.2" x14ac:dyDescent="0.2"/>
  </sheetData>
  <sheetProtection algorithmName="SHA-512" hashValue="Uh3ekg1SJhT0w6i44wHpjeJudXiybsubxAm9B2s7IXK63Fayr1CcDR3Dp1d7Msry3MaO+ZYW/ss6o011Wlh7iA==" saltValue="nAJA9voLGz84UiQ+xX40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owanilg016</cp:lastModifiedBy>
  <cp:lastPrinted>2026-03-16T23:47:31Z</cp:lastPrinted>
  <dcterms:created xsi:type="dcterms:W3CDTF">2026-02-23T04:25:04Z</dcterms:created>
  <dcterms:modified xsi:type="dcterms:W3CDTF">2026-03-17T00:24:07Z</dcterms:modified>
  <cp:category/>
</cp:coreProperties>
</file>