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8130"/>
  </bookViews>
  <sheets>
    <sheet name="会計別比較表" sheetId="1" r:id="rId1"/>
    <sheet name="歳入予算財源別比較表" sheetId="8" r:id="rId2"/>
    <sheet name="歳出予算性質別比較表" sheetId="7" r:id="rId3"/>
    <sheet name="歳出予算目的別比較表" sheetId="6" r:id="rId4"/>
    <sheet name="税目別比較表" sheetId="5" r:id="rId5"/>
  </sheets>
  <definedNames>
    <definedName name="_xlnm.Print_Area" localSheetId="0">会計別比較表!$A$1:$M$20</definedName>
    <definedName name="_xlnm.Print_Area" localSheetId="2">歳出予算性質別比較表!$A$1:$W$25</definedName>
    <definedName name="_xlnm.Print_Area" localSheetId="3">歳出予算目的別比較表!$A$1:$W$19</definedName>
    <definedName name="_xlnm.Print_Area" localSheetId="1">歳入予算財源別比較表!$A$1:$W$30</definedName>
    <definedName name="_xlnm.Print_Area" localSheetId="4">税目別比較表!$A$1:$W$19</definedName>
  </definedNames>
  <calcPr calcId="145621"/>
</workbook>
</file>

<file path=xl/calcChain.xml><?xml version="1.0" encoding="utf-8"?>
<calcChain xmlns="http://schemas.openxmlformats.org/spreadsheetml/2006/main">
  <c r="M4" i="8" l="1"/>
  <c r="G4" i="8"/>
  <c r="M3" i="5" l="1"/>
  <c r="G3" i="5"/>
  <c r="M3" i="6"/>
  <c r="G3" i="6"/>
  <c r="M3" i="7"/>
  <c r="G3" i="7"/>
  <c r="J16" i="1"/>
  <c r="L16" i="1" s="1"/>
  <c r="J17" i="1"/>
  <c r="L17" i="1" s="1"/>
  <c r="J18" i="1"/>
  <c r="L18" i="1" s="1"/>
  <c r="J15" i="1"/>
  <c r="L15" i="1" s="1"/>
  <c r="F19" i="1"/>
  <c r="J13" i="1"/>
  <c r="L13" i="1" s="1"/>
  <c r="J6" i="1"/>
  <c r="L6" i="1" s="1"/>
  <c r="J7" i="1"/>
  <c r="L7" i="1" s="1"/>
  <c r="J8" i="1"/>
  <c r="L8" i="1" s="1"/>
  <c r="J9" i="1"/>
  <c r="L9" i="1" s="1"/>
  <c r="J10" i="1"/>
  <c r="L10" i="1" s="1"/>
  <c r="J11" i="1"/>
  <c r="L11" i="1" s="1"/>
  <c r="J12" i="1"/>
  <c r="L12" i="1" s="1"/>
  <c r="J5" i="1"/>
  <c r="J19" i="1" l="1"/>
  <c r="L19" i="1" s="1"/>
  <c r="L5" i="1"/>
</calcChain>
</file>

<file path=xl/sharedStrings.xml><?xml version="1.0" encoding="utf-8"?>
<sst xmlns="http://schemas.openxmlformats.org/spreadsheetml/2006/main" count="202" uniqueCount="170">
  <si>
    <t>増減</t>
    <rPh sb="0" eb="2">
      <t>ゾウゲン</t>
    </rPh>
    <phoneticPr fontId="2"/>
  </si>
  <si>
    <t>一般会計</t>
    <rPh sb="0" eb="2">
      <t>イッパン</t>
    </rPh>
    <rPh sb="2" eb="4">
      <t>カイケイ</t>
    </rPh>
    <phoneticPr fontId="2"/>
  </si>
  <si>
    <t>国民健康保険特別会計</t>
    <rPh sb="0" eb="2">
      <t>コクミン</t>
    </rPh>
    <rPh sb="2" eb="4">
      <t>ケンコウ</t>
    </rPh>
    <rPh sb="4" eb="6">
      <t>ホケン</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</si>
  <si>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1"/>
  </si>
  <si>
    <t>介護保険特別会計</t>
    <rPh sb="0" eb="2">
      <t>カイゴ</t>
    </rPh>
    <rPh sb="2" eb="4">
      <t>ホケン</t>
    </rPh>
    <rPh sb="4" eb="6">
      <t>トクベツ</t>
    </rPh>
    <rPh sb="6" eb="8">
      <t>カイケイ</t>
    </rPh>
    <phoneticPr fontId="1"/>
  </si>
  <si>
    <t>温泉事業特別会計</t>
    <rPh sb="0" eb="2">
      <t>オンセン</t>
    </rPh>
    <rPh sb="2" eb="4">
      <t>ジギョウ</t>
    </rPh>
    <rPh sb="4" eb="6">
      <t>トクベツ</t>
    </rPh>
    <rPh sb="6" eb="8">
      <t>カイケイ</t>
    </rPh>
    <phoneticPr fontId="1"/>
  </si>
  <si>
    <t>簡易水道事業特別会計</t>
    <rPh sb="0" eb="2">
      <t>カンイ</t>
    </rPh>
    <rPh sb="2" eb="4">
      <t>スイドウ</t>
    </rPh>
    <rPh sb="4" eb="6">
      <t>ジギョウ</t>
    </rPh>
    <rPh sb="6" eb="8">
      <t>トクベツ</t>
    </rPh>
    <rPh sb="8" eb="10">
      <t>カイケイ</t>
    </rPh>
    <phoneticPr fontId="1"/>
  </si>
  <si>
    <t>公共下水道事業特別会計</t>
    <rPh sb="0" eb="2">
      <t>コウキョウ</t>
    </rPh>
    <rPh sb="2" eb="5">
      <t>ゲスイドウ</t>
    </rPh>
    <rPh sb="5" eb="7">
      <t>ジギョウ</t>
    </rPh>
    <rPh sb="7" eb="9">
      <t>トクベツ</t>
    </rPh>
    <rPh sb="9" eb="11">
      <t>カイケイ</t>
    </rPh>
    <phoneticPr fontId="1"/>
  </si>
  <si>
    <t>蔵館財産区特別会計</t>
    <rPh sb="0" eb="2">
      <t>クラダテ</t>
    </rPh>
    <rPh sb="2" eb="4">
      <t>ザイサン</t>
    </rPh>
    <rPh sb="4" eb="5">
      <t>ク</t>
    </rPh>
    <rPh sb="5" eb="7">
      <t>トクベツ</t>
    </rPh>
    <rPh sb="7" eb="9">
      <t>カイケイ</t>
    </rPh>
    <phoneticPr fontId="1"/>
  </si>
  <si>
    <t>会計別</t>
    <rPh sb="0" eb="2">
      <t>カイケイ</t>
    </rPh>
    <rPh sb="2" eb="3">
      <t>ベツ</t>
    </rPh>
    <phoneticPr fontId="2"/>
  </si>
  <si>
    <t>(A)-(B) (C)</t>
    <phoneticPr fontId="2"/>
  </si>
  <si>
    <t>(C)/(B) ％</t>
    <phoneticPr fontId="2"/>
  </si>
  <si>
    <t>（単位：千円）</t>
    <rPh sb="1" eb="3">
      <t>タンイ</t>
    </rPh>
    <rPh sb="4" eb="6">
      <t>センエン</t>
    </rPh>
    <phoneticPr fontId="2"/>
  </si>
  <si>
    <t>病院事業会計</t>
    <rPh sb="0" eb="2">
      <t>ビョウイン</t>
    </rPh>
    <rPh sb="2" eb="4">
      <t>ジギョウ</t>
    </rPh>
    <rPh sb="4" eb="6">
      <t>カイケイ</t>
    </rPh>
    <phoneticPr fontId="2"/>
  </si>
  <si>
    <t>収益的収入</t>
    <rPh sb="0" eb="3">
      <t>シュウエキテキ</t>
    </rPh>
    <rPh sb="3" eb="5">
      <t>シュウニュウ</t>
    </rPh>
    <phoneticPr fontId="2"/>
  </si>
  <si>
    <t>収益的支出</t>
    <rPh sb="0" eb="3">
      <t>シュウエキテキ</t>
    </rPh>
    <rPh sb="3" eb="5">
      <t>シシュツ</t>
    </rPh>
    <phoneticPr fontId="2"/>
  </si>
  <si>
    <t>資本的収入</t>
    <rPh sb="0" eb="3">
      <t>シホンテキ</t>
    </rPh>
    <rPh sb="3" eb="5">
      <t>シュウニュウ</t>
    </rPh>
    <phoneticPr fontId="2"/>
  </si>
  <si>
    <t>資本的支出</t>
    <rPh sb="0" eb="3">
      <t>シホンテキ</t>
    </rPh>
    <rPh sb="3" eb="5">
      <t>シシュツ</t>
    </rPh>
    <phoneticPr fontId="2"/>
  </si>
  <si>
    <t>合計</t>
    <rPh sb="0" eb="2">
      <t>ゴウケイ</t>
    </rPh>
    <phoneticPr fontId="2"/>
  </si>
  <si>
    <t>合計</t>
    <rPh sb="0" eb="2">
      <t>ゴウケイ</t>
    </rPh>
    <phoneticPr fontId="9"/>
  </si>
  <si>
    <t>(13)</t>
  </si>
  <si>
    <t>(12)</t>
  </si>
  <si>
    <t>(2)</t>
    <phoneticPr fontId="9"/>
  </si>
  <si>
    <t>(1)</t>
    <phoneticPr fontId="9"/>
  </si>
  <si>
    <t>依存財源</t>
    <rPh sb="0" eb="2">
      <t>イゾン</t>
    </rPh>
    <rPh sb="2" eb="4">
      <t>ザイゲン</t>
    </rPh>
    <phoneticPr fontId="9"/>
  </si>
  <si>
    <t>諸収入</t>
    <rPh sb="0" eb="3">
      <t>ショシュウニュウ</t>
    </rPh>
    <phoneticPr fontId="9"/>
  </si>
  <si>
    <t>繰越金</t>
    <rPh sb="0" eb="3">
      <t>クリコシキン</t>
    </rPh>
    <phoneticPr fontId="9"/>
  </si>
  <si>
    <t>繰入金</t>
    <rPh sb="0" eb="3">
      <t>クリイレキン</t>
    </rPh>
    <phoneticPr fontId="9"/>
  </si>
  <si>
    <t>寄附金</t>
    <rPh sb="0" eb="3">
      <t>キフキン</t>
    </rPh>
    <phoneticPr fontId="9"/>
  </si>
  <si>
    <t>財産収入</t>
    <rPh sb="0" eb="2">
      <t>ザイサン</t>
    </rPh>
    <rPh sb="2" eb="4">
      <t>シュウニュウ</t>
    </rPh>
    <phoneticPr fontId="9"/>
  </si>
  <si>
    <t>使用料及び手数料</t>
    <rPh sb="0" eb="3">
      <t>シヨウリョウ</t>
    </rPh>
    <rPh sb="3" eb="4">
      <t>オヨ</t>
    </rPh>
    <rPh sb="5" eb="8">
      <t>テスウリョウ</t>
    </rPh>
    <phoneticPr fontId="9"/>
  </si>
  <si>
    <t>分担金及び負担金</t>
    <rPh sb="0" eb="3">
      <t>ブンタンキン</t>
    </rPh>
    <rPh sb="3" eb="4">
      <t>オヨ</t>
    </rPh>
    <rPh sb="5" eb="8">
      <t>フタンキン</t>
    </rPh>
    <phoneticPr fontId="9"/>
  </si>
  <si>
    <t>町税</t>
    <rPh sb="0" eb="2">
      <t>チョウゼイ</t>
    </rPh>
    <phoneticPr fontId="9"/>
  </si>
  <si>
    <t>自主財源</t>
    <rPh sb="0" eb="2">
      <t>ジシュ</t>
    </rPh>
    <rPh sb="2" eb="4">
      <t>ザイゲン</t>
    </rPh>
    <phoneticPr fontId="9"/>
  </si>
  <si>
    <t>１</t>
    <phoneticPr fontId="9"/>
  </si>
  <si>
    <t>(C)/(B) ％</t>
    <phoneticPr fontId="9"/>
  </si>
  <si>
    <t>(A)-(B) (C)</t>
    <phoneticPr fontId="9"/>
  </si>
  <si>
    <t>構成比 ％</t>
    <rPh sb="0" eb="3">
      <t>コウセイヒ</t>
    </rPh>
    <phoneticPr fontId="9"/>
  </si>
  <si>
    <t xml:space="preserve">予算額 (B) </t>
    <rPh sb="0" eb="3">
      <t>ヨサンガク</t>
    </rPh>
    <phoneticPr fontId="9"/>
  </si>
  <si>
    <t xml:space="preserve">予算額 (A) </t>
    <rPh sb="0" eb="3">
      <t>ヨサンガク</t>
    </rPh>
    <phoneticPr fontId="9"/>
  </si>
  <si>
    <t>増減</t>
    <rPh sb="0" eb="2">
      <t>ゾウゲン</t>
    </rPh>
    <phoneticPr fontId="9"/>
  </si>
  <si>
    <t>項目別</t>
    <rPh sb="0" eb="2">
      <t>コウモク</t>
    </rPh>
    <rPh sb="2" eb="3">
      <t>ベツ</t>
    </rPh>
    <phoneticPr fontId="9"/>
  </si>
  <si>
    <t>（単位：千円）</t>
    <rPh sb="1" eb="3">
      <t>タンイ</t>
    </rPh>
    <rPh sb="4" eb="6">
      <t>センエン</t>
    </rPh>
    <phoneticPr fontId="9"/>
  </si>
  <si>
    <t>都市計画税</t>
    <rPh sb="0" eb="2">
      <t>トシ</t>
    </rPh>
    <rPh sb="2" eb="4">
      <t>ケイカク</t>
    </rPh>
    <rPh sb="4" eb="5">
      <t>ゼイ</t>
    </rPh>
    <phoneticPr fontId="9"/>
  </si>
  <si>
    <t>(2)</t>
    <phoneticPr fontId="9"/>
  </si>
  <si>
    <t>入湯税</t>
    <rPh sb="0" eb="2">
      <t>ニュウトウ</t>
    </rPh>
    <rPh sb="2" eb="3">
      <t>ゼイ</t>
    </rPh>
    <phoneticPr fontId="9"/>
  </si>
  <si>
    <t>(1)</t>
    <phoneticPr fontId="9"/>
  </si>
  <si>
    <t>目的税</t>
    <rPh sb="0" eb="3">
      <t>モクテキゼイ</t>
    </rPh>
    <phoneticPr fontId="9"/>
  </si>
  <si>
    <t>２</t>
    <phoneticPr fontId="9"/>
  </si>
  <si>
    <t>町たばこ税</t>
    <rPh sb="0" eb="1">
      <t>マチ</t>
    </rPh>
    <rPh sb="4" eb="5">
      <t>ゼイ</t>
    </rPh>
    <phoneticPr fontId="9"/>
  </si>
  <si>
    <t>(4)</t>
    <phoneticPr fontId="9"/>
  </si>
  <si>
    <t>軽自動車税</t>
    <rPh sb="0" eb="4">
      <t>ケイジドウシャ</t>
    </rPh>
    <rPh sb="4" eb="5">
      <t>ゼイ</t>
    </rPh>
    <phoneticPr fontId="9"/>
  </si>
  <si>
    <t>(3)</t>
    <phoneticPr fontId="9"/>
  </si>
  <si>
    <t>国有資産等所在市町村交付金</t>
    <rPh sb="0" eb="2">
      <t>コクユウ</t>
    </rPh>
    <rPh sb="2" eb="4">
      <t>シサン</t>
    </rPh>
    <rPh sb="4" eb="5">
      <t>トウ</t>
    </rPh>
    <rPh sb="5" eb="7">
      <t>ショザイ</t>
    </rPh>
    <rPh sb="7" eb="10">
      <t>シチョウソン</t>
    </rPh>
    <rPh sb="10" eb="13">
      <t>コウフキン</t>
    </rPh>
    <phoneticPr fontId="9"/>
  </si>
  <si>
    <t xml:space="preserve">イ </t>
    <phoneticPr fontId="9"/>
  </si>
  <si>
    <t>固定資産税</t>
    <rPh sb="0" eb="2">
      <t>コテイ</t>
    </rPh>
    <rPh sb="2" eb="5">
      <t>シサンゼイ</t>
    </rPh>
    <phoneticPr fontId="9"/>
  </si>
  <si>
    <t xml:space="preserve">ア </t>
    <phoneticPr fontId="9"/>
  </si>
  <si>
    <t>法人</t>
    <rPh sb="0" eb="2">
      <t>ホウジン</t>
    </rPh>
    <phoneticPr fontId="9"/>
  </si>
  <si>
    <t>個人</t>
    <rPh sb="0" eb="2">
      <t>コジン</t>
    </rPh>
    <phoneticPr fontId="9"/>
  </si>
  <si>
    <t xml:space="preserve">ア </t>
    <phoneticPr fontId="9"/>
  </si>
  <si>
    <t>町民税</t>
    <rPh sb="0" eb="2">
      <t>チョウミン</t>
    </rPh>
    <rPh sb="2" eb="3">
      <t>ゼイ</t>
    </rPh>
    <phoneticPr fontId="9"/>
  </si>
  <si>
    <t>(1)</t>
    <phoneticPr fontId="9"/>
  </si>
  <si>
    <t>普通税</t>
    <rPh sb="0" eb="2">
      <t>フツウ</t>
    </rPh>
    <rPh sb="2" eb="3">
      <t>ゼイ</t>
    </rPh>
    <phoneticPr fontId="9"/>
  </si>
  <si>
    <t>１</t>
    <phoneticPr fontId="9"/>
  </si>
  <si>
    <t>(C)/(B) ％</t>
    <phoneticPr fontId="9"/>
  </si>
  <si>
    <t>(A)-(B) (C)</t>
    <phoneticPr fontId="9"/>
  </si>
  <si>
    <t>予備費</t>
    <rPh sb="0" eb="3">
      <t>ヨビヒ</t>
    </rPh>
    <phoneticPr fontId="9"/>
  </si>
  <si>
    <t>14</t>
    <phoneticPr fontId="9"/>
  </si>
  <si>
    <t>諸支出金</t>
    <rPh sb="0" eb="1">
      <t>ショ</t>
    </rPh>
    <rPh sb="1" eb="4">
      <t>シシュツキン</t>
    </rPh>
    <phoneticPr fontId="9"/>
  </si>
  <si>
    <t>13</t>
    <phoneticPr fontId="9"/>
  </si>
  <si>
    <t>公債費</t>
    <rPh sb="0" eb="3">
      <t>コウサイヒ</t>
    </rPh>
    <phoneticPr fontId="9"/>
  </si>
  <si>
    <t>12</t>
    <phoneticPr fontId="9"/>
  </si>
  <si>
    <t>災害復旧費</t>
    <rPh sb="0" eb="2">
      <t>サイガイ</t>
    </rPh>
    <rPh sb="2" eb="4">
      <t>フッキュウ</t>
    </rPh>
    <rPh sb="4" eb="5">
      <t>ヒ</t>
    </rPh>
    <phoneticPr fontId="9"/>
  </si>
  <si>
    <t>11</t>
    <phoneticPr fontId="9"/>
  </si>
  <si>
    <t>教育費</t>
    <rPh sb="0" eb="2">
      <t>キョウイク</t>
    </rPh>
    <rPh sb="2" eb="3">
      <t>ヒ</t>
    </rPh>
    <phoneticPr fontId="9"/>
  </si>
  <si>
    <t>10</t>
    <phoneticPr fontId="9"/>
  </si>
  <si>
    <t>消防費</t>
    <rPh sb="0" eb="2">
      <t>ショウボウ</t>
    </rPh>
    <rPh sb="2" eb="3">
      <t>ヒ</t>
    </rPh>
    <phoneticPr fontId="9"/>
  </si>
  <si>
    <t xml:space="preserve"> 9</t>
    <phoneticPr fontId="9"/>
  </si>
  <si>
    <t>土木費</t>
    <rPh sb="0" eb="2">
      <t>ドボク</t>
    </rPh>
    <rPh sb="2" eb="3">
      <t>ヒ</t>
    </rPh>
    <phoneticPr fontId="9"/>
  </si>
  <si>
    <t xml:space="preserve"> 8</t>
    <phoneticPr fontId="9"/>
  </si>
  <si>
    <t>商工費</t>
    <rPh sb="0" eb="2">
      <t>ショウコウ</t>
    </rPh>
    <rPh sb="2" eb="3">
      <t>ヒ</t>
    </rPh>
    <phoneticPr fontId="9"/>
  </si>
  <si>
    <t xml:space="preserve"> 7</t>
    <phoneticPr fontId="9"/>
  </si>
  <si>
    <t>農林水産業費</t>
    <rPh sb="0" eb="2">
      <t>ノウリン</t>
    </rPh>
    <rPh sb="2" eb="5">
      <t>スイサンギョウ</t>
    </rPh>
    <rPh sb="5" eb="6">
      <t>ヒ</t>
    </rPh>
    <phoneticPr fontId="9"/>
  </si>
  <si>
    <t xml:space="preserve"> 6</t>
    <phoneticPr fontId="9"/>
  </si>
  <si>
    <t>労働費</t>
    <rPh sb="0" eb="3">
      <t>ロウドウヒ</t>
    </rPh>
    <phoneticPr fontId="9"/>
  </si>
  <si>
    <t xml:space="preserve"> 5</t>
    <phoneticPr fontId="9"/>
  </si>
  <si>
    <t>衛生費</t>
    <rPh sb="0" eb="2">
      <t>エイセイ</t>
    </rPh>
    <rPh sb="2" eb="3">
      <t>ヒ</t>
    </rPh>
    <phoneticPr fontId="9"/>
  </si>
  <si>
    <t xml:space="preserve"> 4</t>
    <phoneticPr fontId="9"/>
  </si>
  <si>
    <t>民生費</t>
    <rPh sb="0" eb="2">
      <t>ミンセイ</t>
    </rPh>
    <rPh sb="2" eb="3">
      <t>ヒ</t>
    </rPh>
    <phoneticPr fontId="9"/>
  </si>
  <si>
    <t xml:space="preserve"> 3</t>
    <phoneticPr fontId="9"/>
  </si>
  <si>
    <t>総務費</t>
    <rPh sb="0" eb="2">
      <t>ソウム</t>
    </rPh>
    <rPh sb="2" eb="3">
      <t>ヒ</t>
    </rPh>
    <phoneticPr fontId="9"/>
  </si>
  <si>
    <t xml:space="preserve"> 2</t>
    <phoneticPr fontId="9"/>
  </si>
  <si>
    <t>議会費</t>
    <rPh sb="0" eb="2">
      <t>ギカイ</t>
    </rPh>
    <rPh sb="2" eb="3">
      <t>ヒ</t>
    </rPh>
    <phoneticPr fontId="9"/>
  </si>
  <si>
    <t xml:space="preserve"> 1</t>
    <phoneticPr fontId="9"/>
  </si>
  <si>
    <t>(C)/(B) ％</t>
    <phoneticPr fontId="9"/>
  </si>
  <si>
    <t>(A)-(B) (C)</t>
    <phoneticPr fontId="9"/>
  </si>
  <si>
    <t>　　</t>
    <phoneticPr fontId="9"/>
  </si>
  <si>
    <t>予　　　 　　備 　　　　　費</t>
    <rPh sb="0" eb="15">
      <t>ヨビヒ</t>
    </rPh>
    <phoneticPr fontId="9"/>
  </si>
  <si>
    <t>小　　　　　計</t>
    <rPh sb="0" eb="7">
      <t>ショウケイ</t>
    </rPh>
    <phoneticPr fontId="9"/>
  </si>
  <si>
    <t>災害復旧事業費</t>
    <rPh sb="0" eb="2">
      <t>サイガイ</t>
    </rPh>
    <rPh sb="2" eb="4">
      <t>フッキュウ</t>
    </rPh>
    <rPh sb="4" eb="7">
      <t>ジギョウヒ</t>
    </rPh>
    <phoneticPr fontId="9"/>
  </si>
  <si>
    <t>単独事業費</t>
    <rPh sb="0" eb="2">
      <t>タンドク</t>
    </rPh>
    <rPh sb="2" eb="5">
      <t>ジギョウヒ</t>
    </rPh>
    <phoneticPr fontId="9"/>
  </si>
  <si>
    <t>補助事業費</t>
    <rPh sb="0" eb="2">
      <t>ホジョ</t>
    </rPh>
    <rPh sb="2" eb="5">
      <t>ジギョウヒ</t>
    </rPh>
    <phoneticPr fontId="9"/>
  </si>
  <si>
    <t>普通建設事業費</t>
    <rPh sb="0" eb="2">
      <t>フツウ</t>
    </rPh>
    <rPh sb="2" eb="4">
      <t>ケンセツ</t>
    </rPh>
    <rPh sb="4" eb="7">
      <t>ジギョウヒ</t>
    </rPh>
    <phoneticPr fontId="9"/>
  </si>
  <si>
    <t>投資的経費</t>
    <rPh sb="0" eb="3">
      <t>トウシテキ</t>
    </rPh>
    <rPh sb="3" eb="5">
      <t>ケイヒ</t>
    </rPh>
    <phoneticPr fontId="9"/>
  </si>
  <si>
    <t>繰出金</t>
    <rPh sb="0" eb="2">
      <t>クリダ</t>
    </rPh>
    <rPh sb="2" eb="3">
      <t>キン</t>
    </rPh>
    <phoneticPr fontId="9"/>
  </si>
  <si>
    <t>貸付金</t>
    <rPh sb="0" eb="3">
      <t>カシツケキン</t>
    </rPh>
    <phoneticPr fontId="9"/>
  </si>
  <si>
    <t>積立金</t>
    <rPh sb="0" eb="3">
      <t>ツミタテキン</t>
    </rPh>
    <phoneticPr fontId="9"/>
  </si>
  <si>
    <t>うち一部事務組合</t>
    <rPh sb="2" eb="4">
      <t>イチブ</t>
    </rPh>
    <rPh sb="4" eb="6">
      <t>ジム</t>
    </rPh>
    <rPh sb="6" eb="8">
      <t>クミアイ</t>
    </rPh>
    <phoneticPr fontId="9"/>
  </si>
  <si>
    <t>補助費等</t>
    <rPh sb="0" eb="3">
      <t>ホジョヒ</t>
    </rPh>
    <rPh sb="3" eb="4">
      <t>トウ</t>
    </rPh>
    <phoneticPr fontId="9"/>
  </si>
  <si>
    <t>維持補修費</t>
    <rPh sb="0" eb="2">
      <t>イジ</t>
    </rPh>
    <rPh sb="2" eb="5">
      <t>ホシュウヒ</t>
    </rPh>
    <phoneticPr fontId="9"/>
  </si>
  <si>
    <t>物件費</t>
    <rPh sb="0" eb="2">
      <t>ブッケン</t>
    </rPh>
    <rPh sb="2" eb="3">
      <t>ヒ</t>
    </rPh>
    <phoneticPr fontId="9"/>
  </si>
  <si>
    <t>その他の経費</t>
    <rPh sb="0" eb="3">
      <t>ソノタ</t>
    </rPh>
    <rPh sb="4" eb="6">
      <t>ケイヒ</t>
    </rPh>
    <phoneticPr fontId="9"/>
  </si>
  <si>
    <t xml:space="preserve"> 小　　　　　計</t>
    <rPh sb="1" eb="8">
      <t>ショウケイ</t>
    </rPh>
    <phoneticPr fontId="9"/>
  </si>
  <si>
    <t>一時借入金利子</t>
    <rPh sb="0" eb="2">
      <t>イチジ</t>
    </rPh>
    <rPh sb="2" eb="5">
      <t>カリイレキン</t>
    </rPh>
    <rPh sb="5" eb="7">
      <t>リシ</t>
    </rPh>
    <phoneticPr fontId="9"/>
  </si>
  <si>
    <t>元利償還金</t>
    <rPh sb="0" eb="2">
      <t>ガンリ</t>
    </rPh>
    <rPh sb="2" eb="5">
      <t>ショウカンキン</t>
    </rPh>
    <phoneticPr fontId="9"/>
  </si>
  <si>
    <t>扶助費</t>
    <rPh sb="0" eb="2">
      <t>フジョ</t>
    </rPh>
    <rPh sb="2" eb="3">
      <t>ヒ</t>
    </rPh>
    <phoneticPr fontId="9"/>
  </si>
  <si>
    <t>人件費</t>
    <rPh sb="0" eb="3">
      <t>ジンケンヒ</t>
    </rPh>
    <phoneticPr fontId="9"/>
  </si>
  <si>
    <t>義務的経費</t>
    <rPh sb="0" eb="3">
      <t>ギムテキ</t>
    </rPh>
    <rPh sb="3" eb="5">
      <t>ケイヒ</t>
    </rPh>
    <phoneticPr fontId="9"/>
  </si>
  <si>
    <t>(C)/(B) ％</t>
    <phoneticPr fontId="9"/>
  </si>
  <si>
    <t>(A)-(B) (C)</t>
    <phoneticPr fontId="9"/>
  </si>
  <si>
    <t>　　</t>
    <phoneticPr fontId="9"/>
  </si>
  <si>
    <t>※合計欄は、一般会計から蔵館財産区特別会計の予算額の合計に、病院事業会計の収益的支出及び資本的支出の予定額を加えた額である。</t>
    <rPh sb="1" eb="3">
      <t>ゴウケイ</t>
    </rPh>
    <rPh sb="3" eb="4">
      <t>ラン</t>
    </rPh>
    <rPh sb="6" eb="8">
      <t>イッパン</t>
    </rPh>
    <rPh sb="8" eb="10">
      <t>カイケイ</t>
    </rPh>
    <rPh sb="12" eb="14">
      <t>クラダテ</t>
    </rPh>
    <rPh sb="14" eb="16">
      <t>ザイサン</t>
    </rPh>
    <rPh sb="16" eb="17">
      <t>ク</t>
    </rPh>
    <rPh sb="17" eb="19">
      <t>トクベツ</t>
    </rPh>
    <rPh sb="19" eb="21">
      <t>カイケイ</t>
    </rPh>
    <rPh sb="22" eb="25">
      <t>ヨサンガク</t>
    </rPh>
    <rPh sb="26" eb="28">
      <t>ゴウケイ</t>
    </rPh>
    <rPh sb="30" eb="32">
      <t>ビョウイン</t>
    </rPh>
    <rPh sb="32" eb="34">
      <t>ジギョウ</t>
    </rPh>
    <rPh sb="34" eb="36">
      <t>カイケイ</t>
    </rPh>
    <rPh sb="37" eb="40">
      <t>シュウエキテキ</t>
    </rPh>
    <rPh sb="40" eb="42">
      <t>シシュツ</t>
    </rPh>
    <rPh sb="42" eb="43">
      <t>オヨ</t>
    </rPh>
    <rPh sb="44" eb="47">
      <t>シホンテキ</t>
    </rPh>
    <rPh sb="47" eb="49">
      <t>シシュツ</t>
    </rPh>
    <rPh sb="50" eb="52">
      <t>ヨテイ</t>
    </rPh>
    <rPh sb="52" eb="53">
      <t>ガク</t>
    </rPh>
    <rPh sb="54" eb="55">
      <t>クワ</t>
    </rPh>
    <rPh sb="57" eb="58">
      <t>ガク</t>
    </rPh>
    <phoneticPr fontId="2"/>
  </si>
  <si>
    <t>(1) 歳入予算財源別比較表</t>
    <rPh sb="4" eb="6">
      <t>サイニュウ</t>
    </rPh>
    <rPh sb="6" eb="8">
      <t>ヨサン</t>
    </rPh>
    <rPh sb="8" eb="10">
      <t>ザイゲン</t>
    </rPh>
    <rPh sb="10" eb="11">
      <t>ベツ</t>
    </rPh>
    <rPh sb="11" eb="13">
      <t>ヒカク</t>
    </rPh>
    <rPh sb="13" eb="14">
      <t>ヒョウ</t>
    </rPh>
    <phoneticPr fontId="9"/>
  </si>
  <si>
    <t>(4) 町税の税目別比較表</t>
    <rPh sb="4" eb="6">
      <t>チョウゼイ</t>
    </rPh>
    <rPh sb="7" eb="8">
      <t>ゼイ</t>
    </rPh>
    <rPh sb="8" eb="9">
      <t>メ</t>
    </rPh>
    <rPh sb="9" eb="10">
      <t>ベツ</t>
    </rPh>
    <rPh sb="10" eb="12">
      <t>ヒカク</t>
    </rPh>
    <rPh sb="12" eb="13">
      <t>ヒョウ</t>
    </rPh>
    <phoneticPr fontId="9"/>
  </si>
  <si>
    <t>(2) 歳出予算性質別比較表</t>
    <rPh sb="4" eb="5">
      <t>サイニュウ</t>
    </rPh>
    <rPh sb="5" eb="6">
      <t>シュツ</t>
    </rPh>
    <rPh sb="6" eb="8">
      <t>ヨサン</t>
    </rPh>
    <rPh sb="8" eb="10">
      <t>セイシツ</t>
    </rPh>
    <rPh sb="10" eb="11">
      <t>ザイゲンベツ</t>
    </rPh>
    <rPh sb="11" eb="13">
      <t>ヒカク</t>
    </rPh>
    <rPh sb="13" eb="14">
      <t>ヒョウ</t>
    </rPh>
    <phoneticPr fontId="9"/>
  </si>
  <si>
    <t>(3) 歳出予算目的別比較表</t>
    <rPh sb="4" eb="5">
      <t>サイニュウ</t>
    </rPh>
    <rPh sb="5" eb="6">
      <t>シュツ</t>
    </rPh>
    <rPh sb="6" eb="8">
      <t>ヨサン</t>
    </rPh>
    <rPh sb="8" eb="9">
      <t>メ</t>
    </rPh>
    <rPh sb="9" eb="10">
      <t>テキ</t>
    </rPh>
    <rPh sb="10" eb="11">
      <t>ザイゲンベツ</t>
    </rPh>
    <rPh sb="11" eb="13">
      <t>ヒカク</t>
    </rPh>
    <rPh sb="13" eb="14">
      <t>ヒョウ</t>
    </rPh>
    <phoneticPr fontId="9"/>
  </si>
  <si>
    <t>予 算 額   (A)</t>
    <rPh sb="0" eb="1">
      <t>ヨ</t>
    </rPh>
    <rPh sb="2" eb="3">
      <t>サン</t>
    </rPh>
    <rPh sb="4" eb="5">
      <t>ガク</t>
    </rPh>
    <phoneticPr fontId="2"/>
  </si>
  <si>
    <t>予 算 額   (B)</t>
    <rPh sb="0" eb="1">
      <t>ヨ</t>
    </rPh>
    <rPh sb="2" eb="3">
      <t>サン</t>
    </rPh>
    <rPh sb="4" eb="5">
      <t>ガク</t>
    </rPh>
    <phoneticPr fontId="2"/>
  </si>
  <si>
    <t>大鰐財産区特別会計</t>
    <rPh sb="0" eb="2">
      <t>オオワニ</t>
    </rPh>
    <rPh sb="2" eb="4">
      <t>ザイサン</t>
    </rPh>
    <rPh sb="4" eb="5">
      <t>ク</t>
    </rPh>
    <rPh sb="5" eb="7">
      <t>トクベツ</t>
    </rPh>
    <rPh sb="7" eb="9">
      <t>カイケイ</t>
    </rPh>
    <phoneticPr fontId="1"/>
  </si>
  <si>
    <t>(3)</t>
    <phoneticPr fontId="9"/>
  </si>
  <si>
    <t>(4)</t>
    <phoneticPr fontId="9"/>
  </si>
  <si>
    <t>(5)</t>
    <phoneticPr fontId="9"/>
  </si>
  <si>
    <t>(6)</t>
    <phoneticPr fontId="9"/>
  </si>
  <si>
    <t>(7)</t>
    <phoneticPr fontId="9"/>
  </si>
  <si>
    <t>(8)</t>
    <phoneticPr fontId="9"/>
  </si>
  <si>
    <t>２</t>
    <phoneticPr fontId="9"/>
  </si>
  <si>
    <t>平 成 30 年 度</t>
    <rPh sb="0" eb="1">
      <t>ヘイ</t>
    </rPh>
    <rPh sb="2" eb="3">
      <t>シゲル</t>
    </rPh>
    <rPh sb="7" eb="8">
      <t>ネン</t>
    </rPh>
    <rPh sb="9" eb="10">
      <t>ド</t>
    </rPh>
    <phoneticPr fontId="2"/>
  </si>
  <si>
    <t>平成31年度大鰐町予算総括表</t>
    <rPh sb="0" eb="2">
      <t>ヘイセイ</t>
    </rPh>
    <rPh sb="4" eb="5">
      <t>ネン</t>
    </rPh>
    <rPh sb="5" eb="6">
      <t>ド</t>
    </rPh>
    <rPh sb="6" eb="9">
      <t>オオワニマチ</t>
    </rPh>
    <rPh sb="9" eb="11">
      <t>ヨサン</t>
    </rPh>
    <rPh sb="11" eb="14">
      <t>ソウカツヒョウ</t>
    </rPh>
    <phoneticPr fontId="2"/>
  </si>
  <si>
    <t>平 成 31 年 度</t>
    <rPh sb="0" eb="1">
      <t>ヘイ</t>
    </rPh>
    <rPh sb="2" eb="3">
      <t>シゲル</t>
    </rPh>
    <rPh sb="7" eb="8">
      <t>ネン</t>
    </rPh>
    <rPh sb="9" eb="10">
      <t>ド</t>
    </rPh>
    <phoneticPr fontId="2"/>
  </si>
  <si>
    <t>軽自動車税</t>
    <rPh sb="0" eb="4">
      <t>ケイジドウシャ</t>
    </rPh>
    <rPh sb="4" eb="5">
      <t>ゼイ</t>
    </rPh>
    <phoneticPr fontId="2"/>
  </si>
  <si>
    <t>環境性能割</t>
    <rPh sb="0" eb="2">
      <t>カンキョウ</t>
    </rPh>
    <rPh sb="2" eb="4">
      <t>セイノウ</t>
    </rPh>
    <rPh sb="4" eb="5">
      <t>ワリ</t>
    </rPh>
    <phoneticPr fontId="2"/>
  </si>
  <si>
    <t>皆増</t>
    <rPh sb="0" eb="1">
      <t>ミナ</t>
    </rPh>
    <rPh sb="1" eb="2">
      <t>ゾウ</t>
    </rPh>
    <phoneticPr fontId="2"/>
  </si>
  <si>
    <t>(8)</t>
  </si>
  <si>
    <t>(1)</t>
  </si>
  <si>
    <t>(2)</t>
  </si>
  <si>
    <t>(3)</t>
  </si>
  <si>
    <t>(4)</t>
  </si>
  <si>
    <t>(5)</t>
  </si>
  <si>
    <t>(6)</t>
  </si>
  <si>
    <t>(7)</t>
  </si>
  <si>
    <t>(9)</t>
  </si>
  <si>
    <t>(10)</t>
  </si>
  <si>
    <t>(11)</t>
  </si>
  <si>
    <t>(14)</t>
  </si>
  <si>
    <t>地方譲与税</t>
    <rPh sb="0" eb="2">
      <t>チホウ</t>
    </rPh>
    <rPh sb="2" eb="4">
      <t>ジョウヨ</t>
    </rPh>
    <rPh sb="4" eb="5">
      <t>ゼイ</t>
    </rPh>
    <phoneticPr fontId="2"/>
  </si>
  <si>
    <t>利子割交付金</t>
    <rPh sb="0" eb="2">
      <t>リシ</t>
    </rPh>
    <rPh sb="2" eb="3">
      <t>ワ</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</si>
  <si>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</si>
  <si>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</si>
  <si>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</si>
  <si>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</si>
  <si>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6">
      <t>シュトクゼイ</t>
    </rPh>
    <rPh sb="6" eb="9">
      <t>コウフキン</t>
    </rPh>
    <phoneticPr fontId="2"/>
  </si>
  <si>
    <t>環境性能割交付金</t>
    <rPh sb="0" eb="2">
      <t>カンキョウ</t>
    </rPh>
    <rPh sb="2" eb="4">
      <t>セイノウ</t>
    </rPh>
    <rPh sb="4" eb="5">
      <t>ワリ</t>
    </rPh>
    <rPh sb="5" eb="8">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</si>
  <si>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</si>
  <si>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</si>
  <si>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</si>
  <si>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国庫支出金</t>
    <rPh sb="0" eb="2">
      <t>コッコ</t>
    </rPh>
    <rPh sb="2" eb="5">
      <t>シシュツキン</t>
    </rPh>
    <phoneticPr fontId="2"/>
  </si>
  <si>
    <t>県支出金</t>
    <rPh sb="0" eb="1">
      <t>ケン</t>
    </rPh>
    <rPh sb="1" eb="4">
      <t>シシュツキン</t>
    </rPh>
    <phoneticPr fontId="2"/>
  </si>
  <si>
    <t>町債</t>
    <rPh sb="0" eb="2">
      <t>チョウサイ</t>
    </rPh>
    <phoneticPr fontId="2"/>
  </si>
  <si>
    <t>皆増</t>
  </si>
  <si>
    <t>平成31年度大鰐町一般会計予算</t>
    <rPh sb="0" eb="2">
      <t>ヘイセイ</t>
    </rPh>
    <rPh sb="4" eb="5">
      <t>ネン</t>
    </rPh>
    <rPh sb="5" eb="6">
      <t>ド</t>
    </rPh>
    <rPh sb="6" eb="9">
      <t>オオワニマチ</t>
    </rPh>
    <rPh sb="9" eb="11">
      <t>イッパン</t>
    </rPh>
    <rPh sb="11" eb="13">
      <t>カイケイ</t>
    </rPh>
    <rPh sb="13" eb="15">
      <t>ヨサン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</si>
</sst>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Red]\-#,##0.0"/>
    <numFmt numFmtId="179" formatCode="#,##0.0000;[Red]\-#,##0.0000"/>
    <numFmt numFmtId="180" formatCode="0.0;&quot;△ &quot;0.0"/>
  </numFmts>
  <fonts count="11" x14ac:knownFonts="1">
    <font>
      <sz val="12"/>
      <color theme="1"/>
      <name val="ＭＳ 明朝"/>
      <family val="2"/>
      <charset val="128"/>
    </font>
    <font>
      <sz val="12"/>
      <color theme="1"/>
      <name val="ＭＳ 明朝"/>
      <family val="2"/>
      <charset val="128"/>
    </font>
    <font>
      <sz val="6"/>
      <name val="ＭＳ 明朝"/>
      <family val="2"/>
      <charset val="128"/>
    </font>
    <font>
      <sz val="14"/>
      <color theme="1"/>
      <name val="ＭＳ 明朝"/>
      <family val="2"/>
      <charset val="128"/>
    </font>
    <font>
      <sz val="14"/>
      <color theme="1"/>
      <name val="ＭＳ 明朝"/>
      <family val="1"/>
      <charset val="128"/>
    </font>
    <font>
      <sz val="11"/>
      <color theme="1"/>
      <name val="ＭＳ 明朝"/>
      <family val="2"/>
      <charset val="128"/>
    </font>
    <font>
      <sz val="11"/>
      <color theme="1"/>
      <name val="ＭＳ 明朝"/>
      <family val="1"/>
      <charset val="128"/>
    </font>
    <font>
      <sz val="12"/>
      <name val="ＭＳ 明朝"/>
      <family val="1"/>
      <charset val="128"/>
    </font>
    <font>
      <sz val="10"/>
      <name val="ＭＳ 明朝"/>
      <family val="1"/>
      <charset val="128"/>
    </font>
    <font>
      <sz val="6"/>
      <name val="ＭＳ Ｐ明朝"/>
      <family val="1"/>
      <charset val="128"/>
    </font>
    <font>
      <sz val="14"/>
      <name val="ＭＳ 明朝"/>
      <family val="1"/>
      <charset val="128"/>
    </font>
  </fonts>
  <fills count="2">
    <fill>
      <patternFill patternType="none"/>
    </fill>
    <fill>
      <patternFill patternType="gray125"/>
    </fill>
  </fills>
  <borders count="46">
    <border>
      <left/>
      <right/>
      <top/>
      <bottom/>
      <diagonal/>
    </border>
    <border>
      <left style="hair">
        <color auto="1"/>
      </left>
      <right/>
      <top style="thin">
        <color auto="1"/>
      </top>
      <bottom style="thin">
        <color auto="1"/>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right style="thin">
        <color indexed="64"/>
      </right>
      <top style="hair">
        <color auto="1"/>
      </top>
      <bottom style="thin">
        <color indexed="64"/>
      </bottom>
      <diagonal/>
    </border>
    <border>
      <left/>
      <right style="thin">
        <color indexed="64"/>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indexed="64"/>
      </left>
      <right/>
      <top style="thin">
        <color auto="1"/>
      </top>
      <bottom style="hair">
        <color auto="1"/>
      </bottom>
      <diagonal/>
    </border>
    <border>
      <left style="thin">
        <color indexed="64"/>
      </left>
      <right/>
      <top style="hair">
        <color auto="1"/>
      </top>
      <bottom style="hair">
        <color auto="1"/>
      </bottom>
      <diagonal/>
    </border>
    <border>
      <left/>
      <right style="thin">
        <color indexed="64"/>
      </right>
      <top style="thin">
        <color auto="1"/>
      </top>
      <bottom style="thin">
        <color indexed="64"/>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s>
  <cellStyleXfs count="4">
    <xf numFmtId="0" fontId="0" fillId="0" borderId="0">
      <alignment vertical="center"/>
    </xf>
    <xf numFmtId="0" fontId="7" fillId="0" borderId="0"/>
    <xf numFmtId="38" fontId="7" fillId="0" borderId="0" applyFont="0" applyFill="0" applyBorder="0" applyAlignment="0" applyProtection="0"/>
    <xf numFmtId="9" fontId="7" fillId="0" borderId="0" applyFont="0" applyFill="0" applyBorder="0" applyAlignment="0" applyProtection="0"/>
  </cellStyleXfs>
  <cellXfs count="268">
    <xf numFmtId="0" fontId="0" fillId="0" borderId="0" xfId="0">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176" fontId="0" fillId="0" borderId="6" xfId="0" applyNumberFormat="1" applyBorder="1">
      <alignment vertical="center"/>
    </xf>
    <xf numFmtId="176" fontId="0" fillId="0" borderId="7" xfId="0" applyNumberFormat="1" applyBorder="1">
      <alignment vertical="center"/>
    </xf>
    <xf numFmtId="176" fontId="0" fillId="0" borderId="8"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176" fontId="0" fillId="0" borderId="5"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177" fontId="0" fillId="0" borderId="6" xfId="0" applyNumberFormat="1" applyBorder="1">
      <alignment vertical="center"/>
    </xf>
    <xf numFmtId="177" fontId="0" fillId="0" borderId="7" xfId="0" applyNumberFormat="1" applyBorder="1">
      <alignment vertical="center"/>
    </xf>
    <xf numFmtId="0" fontId="0" fillId="0" borderId="18" xfId="0" applyBorder="1">
      <alignment vertical="center"/>
    </xf>
    <xf numFmtId="0" fontId="0" fillId="0" borderId="19" xfId="0" applyBorder="1">
      <alignment vertical="center"/>
    </xf>
    <xf numFmtId="0" fontId="0" fillId="0" borderId="25" xfId="0" applyBorder="1">
      <alignment vertical="center"/>
    </xf>
    <xf numFmtId="176" fontId="0" fillId="0" borderId="26" xfId="0" applyNumberFormat="1" applyBorder="1">
      <alignment vertical="center"/>
    </xf>
    <xf numFmtId="176" fontId="0" fillId="0" borderId="25" xfId="0" applyNumberFormat="1" applyBorder="1">
      <alignment vertical="center"/>
    </xf>
    <xf numFmtId="176" fontId="0" fillId="0" borderId="24" xfId="0" applyNumberFormat="1" applyBorder="1">
      <alignment vertical="center"/>
    </xf>
    <xf numFmtId="0" fontId="0" fillId="0" borderId="23" xfId="0" applyBorder="1">
      <alignment vertical="center"/>
    </xf>
    <xf numFmtId="0" fontId="0" fillId="0" borderId="27" xfId="0" applyBorder="1">
      <alignment vertical="center"/>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22" xfId="0" applyBorder="1">
      <alignment vertical="center"/>
    </xf>
    <xf numFmtId="0" fontId="0" fillId="0" borderId="32" xfId="0" applyBorder="1">
      <alignment vertical="center"/>
    </xf>
    <xf numFmtId="0" fontId="0" fillId="0" borderId="2" xfId="0" applyBorder="1" applyAlignment="1">
      <alignment horizontal="distributed" vertical="center"/>
    </xf>
    <xf numFmtId="0" fontId="0" fillId="0" borderId="21" xfId="0" applyBorder="1" applyAlignment="1">
      <alignment horizontal="distributed" vertical="center"/>
    </xf>
    <xf numFmtId="176" fontId="0" fillId="0" borderId="1" xfId="0" applyNumberFormat="1" applyBorder="1">
      <alignment vertical="center"/>
    </xf>
    <xf numFmtId="0" fontId="0" fillId="0" borderId="9" xfId="0" applyBorder="1">
      <alignment vertical="center"/>
    </xf>
    <xf numFmtId="0" fontId="0" fillId="0" borderId="29" xfId="0" applyBorder="1">
      <alignment vertical="center"/>
    </xf>
    <xf numFmtId="177" fontId="0" fillId="0" borderId="1" xfId="0" applyNumberFormat="1" applyBorder="1">
      <alignment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7" fillId="0" borderId="0" xfId="1" applyFont="1" applyAlignment="1">
      <alignment vertical="center"/>
    </xf>
    <xf numFmtId="0" fontId="8" fillId="0" borderId="0" xfId="1" applyNumberFormat="1" applyFont="1" applyAlignment="1">
      <alignment vertical="center"/>
    </xf>
    <xf numFmtId="0" fontId="8" fillId="0" borderId="0" xfId="1" applyFont="1" applyAlignment="1">
      <alignment vertical="center"/>
    </xf>
    <xf numFmtId="38" fontId="0" fillId="0" borderId="0" xfId="2" applyFont="1" applyAlignment="1">
      <alignment vertical="center"/>
    </xf>
    <xf numFmtId="0" fontId="7" fillId="0" borderId="0" xfId="1" applyFont="1" applyAlignment="1">
      <alignment horizontal="distributed" vertical="center"/>
    </xf>
    <xf numFmtId="49" fontId="7" fillId="0" borderId="0" xfId="1" applyNumberFormat="1" applyFont="1" applyAlignment="1">
      <alignment vertical="center"/>
    </xf>
    <xf numFmtId="0" fontId="7" fillId="0" borderId="35" xfId="1" applyFont="1" applyBorder="1" applyAlignment="1">
      <alignment vertical="center"/>
    </xf>
    <xf numFmtId="177" fontId="0" fillId="0" borderId="20" xfId="2" applyNumberFormat="1" applyFont="1" applyBorder="1" applyAlignment="1">
      <alignment vertical="center"/>
    </xf>
    <xf numFmtId="0" fontId="7" fillId="0" borderId="36" xfId="1" applyFont="1" applyBorder="1" applyAlignment="1">
      <alignment vertical="center"/>
    </xf>
    <xf numFmtId="0" fontId="7" fillId="0" borderId="20" xfId="1" applyFont="1" applyBorder="1" applyAlignment="1">
      <alignment vertical="center"/>
    </xf>
    <xf numFmtId="176" fontId="7" fillId="0" borderId="20" xfId="1" applyNumberFormat="1" applyFont="1" applyBorder="1" applyAlignment="1">
      <alignment vertical="center"/>
    </xf>
    <xf numFmtId="178" fontId="0" fillId="0" borderId="20" xfId="2" applyNumberFormat="1" applyFont="1" applyBorder="1" applyAlignment="1">
      <alignment vertical="center"/>
    </xf>
    <xf numFmtId="0" fontId="7" fillId="0" borderId="21" xfId="1" applyFont="1" applyBorder="1" applyAlignment="1">
      <alignment vertical="center"/>
    </xf>
    <xf numFmtId="38" fontId="0" fillId="0" borderId="20" xfId="2" applyFont="1" applyBorder="1" applyAlignment="1">
      <alignment vertical="center"/>
    </xf>
    <xf numFmtId="49" fontId="7" fillId="0" borderId="36" xfId="1" applyNumberFormat="1" applyFont="1" applyBorder="1" applyAlignment="1">
      <alignment horizontal="center" vertical="center"/>
    </xf>
    <xf numFmtId="179" fontId="8" fillId="0" borderId="0" xfId="2" applyNumberFormat="1" applyFont="1" applyBorder="1" applyAlignment="1">
      <alignment vertical="center"/>
    </xf>
    <xf numFmtId="178" fontId="0" fillId="0" borderId="12" xfId="2" applyNumberFormat="1" applyFont="1" applyBorder="1" applyAlignment="1">
      <alignment vertical="center"/>
    </xf>
    <xf numFmtId="0" fontId="7" fillId="0" borderId="8" xfId="1" applyFont="1" applyBorder="1" applyAlignment="1">
      <alignment vertical="center"/>
    </xf>
    <xf numFmtId="0" fontId="7" fillId="0" borderId="5" xfId="1" applyFont="1" applyBorder="1" applyAlignment="1">
      <alignment vertical="center"/>
    </xf>
    <xf numFmtId="38" fontId="0" fillId="0" borderId="12" xfId="2" applyFont="1" applyFill="1" applyBorder="1" applyAlignment="1">
      <alignment vertical="center"/>
    </xf>
    <xf numFmtId="0" fontId="7" fillId="0" borderId="12" xfId="1" applyFont="1" applyBorder="1" applyAlignment="1">
      <alignment vertical="center"/>
    </xf>
    <xf numFmtId="38" fontId="7" fillId="0" borderId="12" xfId="2" applyFont="1" applyFill="1" applyBorder="1" applyAlignment="1">
      <alignment vertical="center"/>
    </xf>
    <xf numFmtId="0" fontId="7" fillId="0" borderId="20" xfId="1" applyFont="1" applyBorder="1" applyAlignment="1">
      <alignment horizontal="distributed" vertical="center"/>
    </xf>
    <xf numFmtId="0" fontId="7" fillId="0" borderId="31" xfId="1" applyFont="1" applyBorder="1" applyAlignment="1">
      <alignment vertical="center"/>
    </xf>
    <xf numFmtId="177" fontId="0" fillId="0" borderId="11" xfId="2" applyNumberFormat="1" applyFont="1" applyBorder="1" applyAlignment="1">
      <alignment vertical="center"/>
    </xf>
    <xf numFmtId="0" fontId="7" fillId="0" borderId="7" xfId="1" applyFont="1" applyBorder="1" applyAlignment="1">
      <alignment vertical="center"/>
    </xf>
    <xf numFmtId="0" fontId="7" fillId="0" borderId="11" xfId="1" applyFont="1" applyBorder="1" applyAlignment="1">
      <alignment vertical="center"/>
    </xf>
    <xf numFmtId="176" fontId="7" fillId="0" borderId="11" xfId="1" applyNumberFormat="1" applyFont="1" applyBorder="1" applyAlignment="1">
      <alignment vertical="center"/>
    </xf>
    <xf numFmtId="178" fontId="0" fillId="0" borderId="11" xfId="2" applyNumberFormat="1" applyFont="1" applyBorder="1" applyAlignment="1">
      <alignment vertical="center"/>
    </xf>
    <xf numFmtId="0" fontId="7" fillId="0" borderId="4" xfId="1" applyFont="1" applyBorder="1" applyAlignment="1">
      <alignment vertical="center"/>
    </xf>
    <xf numFmtId="38" fontId="0" fillId="0" borderId="11" xfId="2" applyFont="1" applyFill="1" applyBorder="1" applyAlignment="1">
      <alignment vertical="center"/>
    </xf>
    <xf numFmtId="0" fontId="7" fillId="0" borderId="11" xfId="1" applyFont="1" applyBorder="1" applyAlignment="1">
      <alignment horizontal="distributed" vertical="center"/>
    </xf>
    <xf numFmtId="38" fontId="7" fillId="0" borderId="11" xfId="2" applyFont="1" applyFill="1" applyBorder="1" applyAlignment="1">
      <alignment vertical="center"/>
    </xf>
    <xf numFmtId="0" fontId="7" fillId="0" borderId="37" xfId="1" applyFont="1" applyBorder="1" applyAlignment="1">
      <alignment vertical="center"/>
    </xf>
    <xf numFmtId="177" fontId="0" fillId="0" borderId="0" xfId="2" applyNumberFormat="1" applyFont="1" applyBorder="1" applyAlignment="1">
      <alignment vertical="center"/>
    </xf>
    <xf numFmtId="0" fontId="7" fillId="0" borderId="38" xfId="1" applyFont="1" applyBorder="1" applyAlignment="1">
      <alignment vertical="center"/>
    </xf>
    <xf numFmtId="0" fontId="7" fillId="0" borderId="0" xfId="1" applyFont="1" applyBorder="1" applyAlignment="1">
      <alignment vertical="center"/>
    </xf>
    <xf numFmtId="176" fontId="7" fillId="0" borderId="0" xfId="1" applyNumberFormat="1" applyFont="1" applyBorder="1" applyAlignment="1">
      <alignment vertical="center"/>
    </xf>
    <xf numFmtId="178" fontId="0" fillId="0" borderId="0" xfId="2" applyNumberFormat="1" applyFont="1" applyBorder="1" applyAlignment="1">
      <alignment vertical="center"/>
    </xf>
    <xf numFmtId="0" fontId="7" fillId="0" borderId="2" xfId="1" applyFont="1" applyBorder="1" applyAlignment="1">
      <alignment vertical="center"/>
    </xf>
    <xf numFmtId="38" fontId="0" fillId="0" borderId="0" xfId="2" applyFont="1" applyFill="1" applyBorder="1" applyAlignment="1">
      <alignment vertical="center"/>
    </xf>
    <xf numFmtId="177" fontId="0" fillId="0" borderId="11" xfId="2" applyNumberFormat="1" applyFont="1" applyBorder="1" applyAlignment="1">
      <alignment vertical="center" shrinkToFit="1"/>
    </xf>
    <xf numFmtId="0" fontId="7" fillId="0" borderId="17" xfId="1" applyFont="1" applyBorder="1" applyAlignment="1">
      <alignment vertical="center"/>
    </xf>
    <xf numFmtId="177" fontId="0" fillId="0" borderId="14" xfId="2" applyNumberFormat="1" applyFont="1" applyBorder="1" applyAlignment="1">
      <alignment vertical="center"/>
    </xf>
    <xf numFmtId="0" fontId="7" fillId="0" borderId="16" xfId="1" applyFont="1" applyBorder="1" applyAlignment="1">
      <alignment vertical="center"/>
    </xf>
    <xf numFmtId="0" fontId="7" fillId="0" borderId="14" xfId="1" applyFont="1" applyBorder="1" applyAlignment="1">
      <alignment vertical="center"/>
    </xf>
    <xf numFmtId="176" fontId="7" fillId="0" borderId="14" xfId="1" applyNumberFormat="1" applyFont="1" applyBorder="1" applyAlignment="1">
      <alignment vertical="center"/>
    </xf>
    <xf numFmtId="178" fontId="0" fillId="0" borderId="14" xfId="2" applyNumberFormat="1" applyFont="1" applyBorder="1" applyAlignment="1">
      <alignment vertical="center"/>
    </xf>
    <xf numFmtId="0" fontId="7" fillId="0" borderId="15" xfId="1" applyFont="1" applyBorder="1" applyAlignment="1">
      <alignment vertical="center"/>
    </xf>
    <xf numFmtId="38" fontId="0" fillId="0" borderId="14" xfId="2" applyFont="1" applyBorder="1" applyAlignment="1">
      <alignment vertical="center"/>
    </xf>
    <xf numFmtId="0" fontId="8" fillId="0" borderId="0" xfId="1" applyNumberFormat="1" applyFont="1" applyBorder="1" applyAlignment="1">
      <alignment horizontal="center" vertical="center"/>
    </xf>
    <xf numFmtId="38" fontId="0" fillId="0" borderId="22" xfId="2" applyFont="1" applyBorder="1" applyAlignment="1">
      <alignment horizontal="distributed" vertical="center" wrapText="1"/>
    </xf>
    <xf numFmtId="38" fontId="0" fillId="0" borderId="12" xfId="2" applyFont="1" applyBorder="1" applyAlignment="1">
      <alignment horizontal="center" vertical="center"/>
    </xf>
    <xf numFmtId="38" fontId="0" fillId="0" borderId="8" xfId="2" applyFont="1" applyBorder="1" applyAlignment="1">
      <alignment horizontal="distributed" vertical="center" wrapText="1"/>
    </xf>
    <xf numFmtId="38" fontId="0" fillId="0" borderId="12" xfId="2" applyFont="1" applyBorder="1" applyAlignment="1">
      <alignment horizontal="distributed" vertical="center" wrapText="1"/>
    </xf>
    <xf numFmtId="38" fontId="0" fillId="0" borderId="12" xfId="2" applyFont="1" applyBorder="1" applyAlignment="1">
      <alignment horizontal="center" vertical="center" wrapText="1"/>
    </xf>
    <xf numFmtId="38" fontId="0" fillId="0" borderId="25" xfId="2" applyFont="1" applyBorder="1" applyAlignment="1">
      <alignment vertical="center"/>
    </xf>
    <xf numFmtId="38" fontId="0" fillId="0" borderId="24" xfId="2" applyFont="1" applyBorder="1" applyAlignment="1">
      <alignment horizontal="center" vertical="center"/>
    </xf>
    <xf numFmtId="38" fontId="0" fillId="0" borderId="26" xfId="2" applyFont="1" applyBorder="1" applyAlignment="1">
      <alignment horizontal="center" vertical="center" wrapText="1"/>
    </xf>
    <xf numFmtId="38" fontId="0" fillId="0" borderId="25" xfId="2" applyFont="1" applyBorder="1" applyAlignment="1">
      <alignment horizontal="center" vertical="center" wrapText="1"/>
    </xf>
    <xf numFmtId="38" fontId="0" fillId="0" borderId="24" xfId="2" applyFont="1" applyBorder="1" applyAlignment="1">
      <alignment horizontal="center" vertical="center" wrapText="1"/>
    </xf>
    <xf numFmtId="49" fontId="7" fillId="0" borderId="26" xfId="1" applyNumberFormat="1" applyFont="1" applyBorder="1" applyAlignment="1">
      <alignment horizontal="center" vertical="center"/>
    </xf>
    <xf numFmtId="0" fontId="8" fillId="0" borderId="0" xfId="1" applyFont="1" applyBorder="1" applyAlignment="1">
      <alignment horizontal="center" vertical="center"/>
    </xf>
    <xf numFmtId="38" fontId="0" fillId="0" borderId="17" xfId="2" applyFont="1" applyBorder="1" applyAlignment="1">
      <alignment horizontal="distributed" vertical="center" wrapText="1"/>
    </xf>
    <xf numFmtId="38" fontId="0" fillId="0" borderId="15" xfId="2" applyFont="1" applyBorder="1" applyAlignment="1">
      <alignment vertical="center"/>
    </xf>
    <xf numFmtId="38" fontId="0" fillId="0" borderId="14" xfId="2" applyFont="1" applyBorder="1" applyAlignment="1">
      <alignment horizontal="center" vertical="center" wrapText="1"/>
    </xf>
    <xf numFmtId="38" fontId="0" fillId="0" borderId="15" xfId="2" applyFont="1" applyBorder="1" applyAlignment="1">
      <alignment horizontal="center" vertical="center" wrapText="1"/>
    </xf>
    <xf numFmtId="49" fontId="7" fillId="0" borderId="16" xfId="1" applyNumberFormat="1" applyFont="1" applyBorder="1" applyAlignment="1">
      <alignment horizontal="center" vertical="center"/>
    </xf>
    <xf numFmtId="0" fontId="7" fillId="0" borderId="22" xfId="1" applyFont="1" applyBorder="1" applyAlignment="1">
      <alignment vertical="center"/>
    </xf>
    <xf numFmtId="177" fontId="0" fillId="0" borderId="12" xfId="2" applyNumberFormat="1" applyFont="1" applyBorder="1" applyAlignment="1">
      <alignment vertical="center"/>
    </xf>
    <xf numFmtId="176" fontId="7" fillId="0" borderId="12" xfId="1" applyNumberFormat="1" applyFont="1" applyBorder="1" applyAlignment="1">
      <alignment vertical="center"/>
    </xf>
    <xf numFmtId="0" fontId="7" fillId="0" borderId="12" xfId="1" applyFont="1" applyBorder="1" applyAlignment="1">
      <alignment horizontal="distributed" vertical="center"/>
    </xf>
    <xf numFmtId="180" fontId="0" fillId="0" borderId="20" xfId="3" applyNumberFormat="1" applyFont="1" applyBorder="1" applyAlignment="1">
      <alignment vertical="center"/>
    </xf>
    <xf numFmtId="180" fontId="0" fillId="0" borderId="12" xfId="3" applyNumberFormat="1" applyFont="1" applyBorder="1" applyAlignment="1">
      <alignment vertical="center"/>
    </xf>
    <xf numFmtId="38" fontId="0" fillId="0" borderId="12" xfId="2" applyFont="1" applyBorder="1" applyAlignment="1">
      <alignment vertical="center"/>
    </xf>
    <xf numFmtId="49" fontId="7" fillId="0" borderId="12" xfId="1" applyNumberFormat="1" applyFont="1" applyBorder="1" applyAlignment="1">
      <alignment horizontal="center" vertical="center" textRotation="255"/>
    </xf>
    <xf numFmtId="49" fontId="7" fillId="0" borderId="39" xfId="1" applyNumberFormat="1" applyFont="1" applyBorder="1" applyAlignment="1">
      <alignment horizontal="center" vertical="center"/>
    </xf>
    <xf numFmtId="180" fontId="0" fillId="0" borderId="11" xfId="3" applyNumberFormat="1" applyFont="1" applyBorder="1" applyAlignment="1">
      <alignment horizontal="right" vertical="center"/>
    </xf>
    <xf numFmtId="38" fontId="0" fillId="0" borderId="11" xfId="2" applyFont="1" applyBorder="1" applyAlignment="1">
      <alignment vertical="center"/>
    </xf>
    <xf numFmtId="49" fontId="7" fillId="0" borderId="11" xfId="1" applyNumberFormat="1" applyFont="1" applyBorder="1" applyAlignment="1">
      <alignment horizontal="center" vertical="center" textRotation="255"/>
    </xf>
    <xf numFmtId="49" fontId="7" fillId="0" borderId="28" xfId="1" applyNumberFormat="1" applyFont="1" applyBorder="1" applyAlignment="1">
      <alignment horizontal="center" vertical="center"/>
    </xf>
    <xf numFmtId="180" fontId="0" fillId="0" borderId="11" xfId="3" applyNumberFormat="1" applyFont="1" applyBorder="1" applyAlignment="1">
      <alignment vertical="center"/>
    </xf>
    <xf numFmtId="177" fontId="0" fillId="0" borderId="11" xfId="3" applyNumberFormat="1" applyFont="1" applyBorder="1" applyAlignment="1">
      <alignment vertical="center"/>
    </xf>
    <xf numFmtId="0" fontId="7" fillId="0" borderId="30" xfId="1" applyFont="1" applyBorder="1" applyAlignment="1">
      <alignment vertical="center"/>
    </xf>
    <xf numFmtId="180" fontId="0" fillId="0" borderId="10" xfId="3" applyNumberFormat="1" applyFont="1" applyBorder="1" applyAlignment="1">
      <alignment vertical="center"/>
    </xf>
    <xf numFmtId="0" fontId="7" fillId="0" borderId="6" xfId="1" applyFont="1" applyBorder="1" applyAlignment="1">
      <alignment vertical="center"/>
    </xf>
    <xf numFmtId="0" fontId="7" fillId="0" borderId="10" xfId="1" applyFont="1" applyBorder="1" applyAlignment="1">
      <alignment vertical="center"/>
    </xf>
    <xf numFmtId="176" fontId="7" fillId="0" borderId="10" xfId="1" applyNumberFormat="1" applyFont="1" applyBorder="1" applyAlignment="1">
      <alignment vertical="center"/>
    </xf>
    <xf numFmtId="178" fontId="0" fillId="0" borderId="10" xfId="2" applyNumberFormat="1" applyFont="1" applyBorder="1" applyAlignment="1">
      <alignment vertical="center"/>
    </xf>
    <xf numFmtId="0" fontId="7" fillId="0" borderId="3" xfId="1" applyFont="1" applyBorder="1" applyAlignment="1">
      <alignment vertical="center"/>
    </xf>
    <xf numFmtId="38" fontId="0" fillId="0" borderId="10" xfId="2" applyFont="1" applyBorder="1" applyAlignment="1">
      <alignment vertical="center"/>
    </xf>
    <xf numFmtId="49" fontId="7" fillId="0" borderId="10" xfId="1" applyNumberFormat="1" applyFont="1" applyBorder="1" applyAlignment="1">
      <alignment horizontal="center" vertical="center" textRotation="255"/>
    </xf>
    <xf numFmtId="49" fontId="7" fillId="0" borderId="27" xfId="1" applyNumberFormat="1" applyFont="1" applyBorder="1" applyAlignment="1">
      <alignment horizontal="center" vertical="center"/>
    </xf>
    <xf numFmtId="38" fontId="0" fillId="0" borderId="37" xfId="2" applyFont="1" applyBorder="1" applyAlignment="1">
      <alignment horizontal="distributed" vertical="center" wrapText="1"/>
    </xf>
    <xf numFmtId="38" fontId="0" fillId="0" borderId="20" xfId="2" applyFont="1" applyBorder="1" applyAlignment="1">
      <alignment horizontal="center" vertical="center" wrapText="1"/>
    </xf>
    <xf numFmtId="38" fontId="0" fillId="0" borderId="8" xfId="2" applyFont="1" applyBorder="1" applyAlignment="1">
      <alignment horizontal="center" vertical="center" wrapText="1"/>
    </xf>
    <xf numFmtId="38" fontId="0" fillId="0" borderId="38" xfId="2" applyFont="1" applyBorder="1" applyAlignment="1">
      <alignment horizontal="distributed" vertical="center" wrapText="1"/>
    </xf>
    <xf numFmtId="38" fontId="0" fillId="0" borderId="30" xfId="2" applyFont="1" applyBorder="1" applyAlignment="1">
      <alignment horizontal="distributed" vertical="center" wrapText="1"/>
    </xf>
    <xf numFmtId="49" fontId="10" fillId="0" borderId="0" xfId="1" applyNumberFormat="1" applyFont="1" applyAlignment="1">
      <alignment vertical="center"/>
    </xf>
    <xf numFmtId="0" fontId="7" fillId="0" borderId="29" xfId="1" applyFont="1" applyBorder="1" applyAlignment="1">
      <alignment vertical="center"/>
    </xf>
    <xf numFmtId="180" fontId="0" fillId="0" borderId="34" xfId="3" applyNumberFormat="1" applyFont="1" applyBorder="1" applyAlignment="1">
      <alignment vertical="center"/>
    </xf>
    <xf numFmtId="0" fontId="7" fillId="0" borderId="1" xfId="1" applyFont="1" applyBorder="1" applyAlignment="1">
      <alignment vertical="center"/>
    </xf>
    <xf numFmtId="0" fontId="7" fillId="0" borderId="34" xfId="1" applyFont="1" applyBorder="1" applyAlignment="1">
      <alignment vertical="center"/>
    </xf>
    <xf numFmtId="176" fontId="7" fillId="0" borderId="34" xfId="1" applyNumberFormat="1" applyFont="1" applyBorder="1" applyAlignment="1">
      <alignment vertical="center"/>
    </xf>
    <xf numFmtId="178" fontId="0" fillId="0" borderId="34" xfId="2" applyNumberFormat="1" applyFont="1" applyBorder="1" applyAlignment="1">
      <alignment vertical="center"/>
    </xf>
    <xf numFmtId="0" fontId="7" fillId="0" borderId="9" xfId="1" applyFont="1" applyBorder="1" applyAlignment="1">
      <alignment vertical="center"/>
    </xf>
    <xf numFmtId="38" fontId="0" fillId="0" borderId="34" xfId="2" applyFont="1" applyBorder="1" applyAlignment="1">
      <alignment vertical="center"/>
    </xf>
    <xf numFmtId="0" fontId="7" fillId="0" borderId="23" xfId="1" applyFont="1" applyBorder="1" applyAlignment="1">
      <alignment vertical="center"/>
    </xf>
    <xf numFmtId="180" fontId="0" fillId="0" borderId="24" xfId="3" applyNumberFormat="1" applyFont="1" applyBorder="1" applyAlignment="1">
      <alignment vertical="center"/>
    </xf>
    <xf numFmtId="0" fontId="7" fillId="0" borderId="26" xfId="1" applyFont="1" applyBorder="1" applyAlignment="1">
      <alignment vertical="center"/>
    </xf>
    <xf numFmtId="0" fontId="7" fillId="0" borderId="24" xfId="1" applyFont="1" applyBorder="1" applyAlignment="1">
      <alignment vertical="center"/>
    </xf>
    <xf numFmtId="176" fontId="7" fillId="0" borderId="24" xfId="1" applyNumberFormat="1" applyFont="1" applyBorder="1" applyAlignment="1">
      <alignment vertical="center"/>
    </xf>
    <xf numFmtId="178" fontId="0" fillId="0" borderId="24" xfId="2" applyNumberFormat="1" applyFont="1" applyBorder="1" applyAlignment="1">
      <alignment vertical="center"/>
    </xf>
    <xf numFmtId="0" fontId="7" fillId="0" borderId="25" xfId="1" applyFont="1" applyBorder="1" applyAlignment="1">
      <alignment vertical="center"/>
    </xf>
    <xf numFmtId="38" fontId="0" fillId="0" borderId="24" xfId="2" applyFont="1" applyBorder="1" applyAlignment="1">
      <alignment vertical="center"/>
    </xf>
    <xf numFmtId="49" fontId="7" fillId="0" borderId="24" xfId="1" applyNumberFormat="1" applyFont="1" applyBorder="1" applyAlignment="1">
      <alignment horizontal="center" vertical="center" textRotation="255"/>
    </xf>
    <xf numFmtId="49" fontId="7" fillId="0" borderId="26" xfId="1" applyNumberFormat="1" applyFont="1" applyBorder="1" applyAlignment="1">
      <alignment horizontal="center" vertical="center" textRotation="255"/>
    </xf>
    <xf numFmtId="0" fontId="7" fillId="0" borderId="0" xfId="1" applyFont="1" applyBorder="1" applyAlignment="1">
      <alignment horizontal="distributed" vertical="center"/>
    </xf>
    <xf numFmtId="49" fontId="7" fillId="0" borderId="38" xfId="1" applyNumberFormat="1" applyFont="1" applyBorder="1" applyAlignment="1">
      <alignment horizontal="center" vertical="center" textRotation="255"/>
    </xf>
    <xf numFmtId="0" fontId="7" fillId="0" borderId="40" xfId="1" applyFont="1" applyBorder="1" applyAlignment="1">
      <alignment vertical="center"/>
    </xf>
    <xf numFmtId="180" fontId="0" fillId="0" borderId="41" xfId="3" applyNumberFormat="1" applyFont="1" applyBorder="1" applyAlignment="1">
      <alignment vertical="center"/>
    </xf>
    <xf numFmtId="0" fontId="7" fillId="0" borderId="42" xfId="1" applyFont="1" applyBorder="1" applyAlignment="1">
      <alignment vertical="center"/>
    </xf>
    <xf numFmtId="0" fontId="7" fillId="0" borderId="41" xfId="1" applyFont="1" applyBorder="1" applyAlignment="1">
      <alignment vertical="center"/>
    </xf>
    <xf numFmtId="176" fontId="7" fillId="0" borderId="41" xfId="1" applyNumberFormat="1" applyFont="1" applyBorder="1" applyAlignment="1">
      <alignment vertical="center"/>
    </xf>
    <xf numFmtId="178" fontId="0" fillId="0" borderId="41" xfId="2" applyNumberFormat="1" applyFont="1" applyBorder="1" applyAlignment="1">
      <alignment vertical="center"/>
    </xf>
    <xf numFmtId="0" fontId="7" fillId="0" borderId="43" xfId="1" applyFont="1" applyBorder="1" applyAlignment="1">
      <alignment vertical="center"/>
    </xf>
    <xf numFmtId="38" fontId="0" fillId="0" borderId="41" xfId="2" applyFont="1" applyBorder="1" applyAlignment="1">
      <alignment vertical="center"/>
    </xf>
    <xf numFmtId="49" fontId="7" fillId="0" borderId="20" xfId="1" applyNumberFormat="1" applyFont="1" applyBorder="1" applyAlignment="1">
      <alignment horizontal="center" vertical="center" textRotation="255"/>
    </xf>
    <xf numFmtId="49" fontId="7" fillId="0" borderId="19" xfId="1" applyNumberFormat="1" applyFont="1" applyBorder="1" applyAlignment="1">
      <alignment horizontal="center" vertical="center" textRotation="255"/>
    </xf>
    <xf numFmtId="49" fontId="7" fillId="0" borderId="7" xfId="1" applyNumberFormat="1" applyFont="1" applyBorder="1" applyAlignment="1">
      <alignment horizontal="center" vertical="center" textRotation="255"/>
    </xf>
    <xf numFmtId="0" fontId="7" fillId="0" borderId="43" xfId="1" applyFont="1" applyBorder="1" applyAlignment="1">
      <alignment horizontal="distributed" vertical="center"/>
    </xf>
    <xf numFmtId="49" fontId="7" fillId="0" borderId="42" xfId="1" applyNumberFormat="1" applyFont="1" applyBorder="1" applyAlignment="1">
      <alignment horizontal="center" vertical="center" textRotation="255"/>
    </xf>
    <xf numFmtId="49" fontId="7" fillId="0" borderId="16" xfId="1" applyNumberFormat="1" applyFont="1" applyBorder="1" applyAlignment="1">
      <alignment horizontal="center" vertical="center" textRotation="255"/>
    </xf>
    <xf numFmtId="49" fontId="7" fillId="0" borderId="0" xfId="1" applyNumberFormat="1" applyFont="1" applyBorder="1" applyAlignment="1">
      <alignment horizontal="center" vertical="center" textRotation="255"/>
    </xf>
    <xf numFmtId="0" fontId="7" fillId="0" borderId="11" xfId="1" applyFont="1" applyFill="1" applyBorder="1" applyAlignment="1">
      <alignment horizontal="distributed" vertical="center"/>
    </xf>
    <xf numFmtId="180" fontId="0" fillId="0" borderId="14" xfId="3" applyNumberFormat="1" applyFont="1" applyBorder="1" applyAlignment="1">
      <alignment vertical="center"/>
    </xf>
    <xf numFmtId="49" fontId="7" fillId="0" borderId="6" xfId="1" applyNumberFormat="1" applyFont="1" applyBorder="1" applyAlignment="1">
      <alignment horizontal="center" vertical="center" textRotation="255"/>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12" xfId="0" applyBorder="1" applyAlignment="1">
      <alignment horizontal="distributed" vertical="center"/>
    </xf>
    <xf numFmtId="0" fontId="0" fillId="0" borderId="26" xfId="0" applyBorder="1" applyAlignment="1">
      <alignment horizontal="distributed" vertical="center"/>
    </xf>
    <xf numFmtId="38" fontId="0" fillId="0" borderId="14" xfId="2" applyFont="1" applyBorder="1" applyAlignment="1">
      <alignment horizontal="center" vertical="center" wrapText="1"/>
    </xf>
    <xf numFmtId="0" fontId="7" fillId="0" borderId="11" xfId="1" applyFont="1" applyBorder="1" applyAlignment="1">
      <alignment horizontal="distributed" vertical="center"/>
    </xf>
    <xf numFmtId="49" fontId="7" fillId="0" borderId="0" xfId="1" applyNumberFormat="1" applyFont="1" applyAlignment="1">
      <alignment vertical="center"/>
    </xf>
    <xf numFmtId="0" fontId="7" fillId="0" borderId="12" xfId="1" applyFont="1" applyBorder="1" applyAlignment="1">
      <alignment horizontal="distributed" vertical="center"/>
    </xf>
    <xf numFmtId="38" fontId="0" fillId="0" borderId="10" xfId="2" applyFont="1" applyFill="1" applyBorder="1" applyAlignment="1">
      <alignment vertical="center"/>
    </xf>
    <xf numFmtId="177" fontId="0" fillId="0" borderId="10" xfId="2" applyNumberFormat="1" applyFont="1" applyBorder="1" applyAlignment="1">
      <alignment vertical="center"/>
    </xf>
    <xf numFmtId="0" fontId="7" fillId="0" borderId="11" xfId="1" applyFont="1" applyBorder="1" applyAlignment="1">
      <alignment horizontal="distributed" vertical="center"/>
    </xf>
    <xf numFmtId="0" fontId="7" fillId="0" borderId="24" xfId="1" applyFont="1" applyBorder="1" applyAlignment="1">
      <alignment horizontal="distributed" vertical="center"/>
    </xf>
    <xf numFmtId="38" fontId="0" fillId="0" borderId="24" xfId="2" applyFont="1" applyFill="1" applyBorder="1" applyAlignment="1">
      <alignment vertical="center"/>
    </xf>
    <xf numFmtId="177" fontId="0" fillId="0" borderId="24" xfId="2" applyNumberFormat="1" applyFont="1" applyBorder="1" applyAlignment="1">
      <alignment vertical="center"/>
    </xf>
    <xf numFmtId="177" fontId="0" fillId="0" borderId="24" xfId="2" applyNumberFormat="1" applyFont="1" applyBorder="1" applyAlignment="1">
      <alignment horizontal="right" vertical="center"/>
    </xf>
    <xf numFmtId="177" fontId="0" fillId="0" borderId="11" xfId="2" applyNumberFormat="1" applyFont="1" applyBorder="1" applyAlignment="1">
      <alignment horizontal="righ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49" fontId="0" fillId="0" borderId="8" xfId="0" applyNumberFormat="1" applyBorder="1" applyAlignment="1">
      <alignment horizontal="center" vertical="center"/>
    </xf>
    <xf numFmtId="49" fontId="0" fillId="0" borderId="5" xfId="0" applyNumberFormat="1" applyBorder="1" applyAlignment="1">
      <alignment horizontal="center" vertical="center"/>
    </xf>
    <xf numFmtId="0" fontId="0" fillId="0" borderId="16"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22" xfId="0" applyBorder="1" applyAlignment="1">
      <alignment horizontal="center" vertical="center"/>
    </xf>
    <xf numFmtId="0" fontId="0" fillId="0" borderId="13"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34" xfId="0" applyBorder="1" applyAlignment="1">
      <alignment horizontal="distributed" vertical="center" justifyLastLine="1"/>
    </xf>
    <xf numFmtId="0" fontId="0" fillId="0" borderId="9" xfId="0" applyBorder="1" applyAlignment="1">
      <alignment horizontal="distributed" vertical="center" justifyLastLine="1"/>
    </xf>
    <xf numFmtId="0" fontId="5" fillId="0" borderId="14" xfId="0" applyFont="1" applyBorder="1" applyAlignment="1">
      <alignment vertical="center" wrapText="1"/>
    </xf>
    <xf numFmtId="0" fontId="6" fillId="0" borderId="14" xfId="0" applyFont="1" applyBorder="1" applyAlignment="1">
      <alignment vertical="center" wrapText="1"/>
    </xf>
    <xf numFmtId="0" fontId="0" fillId="0" borderId="24"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49" fontId="7" fillId="0" borderId="28"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10" fillId="0" borderId="0" xfId="1" applyNumberFormat="1" applyFont="1" applyAlignment="1">
      <alignment horizontal="center" vertical="center"/>
    </xf>
    <xf numFmtId="38" fontId="0" fillId="0" borderId="0" xfId="2" applyFont="1" applyBorder="1" applyAlignment="1">
      <alignment horizontal="right" vertical="center"/>
    </xf>
    <xf numFmtId="49" fontId="7" fillId="0" borderId="13" xfId="1" applyNumberFormat="1" applyFont="1" applyBorder="1" applyAlignment="1">
      <alignment horizontal="distributed" vertical="center" justifyLastLine="1"/>
    </xf>
    <xf numFmtId="49" fontId="7" fillId="0" borderId="14" xfId="1" applyNumberFormat="1" applyFont="1" applyBorder="1" applyAlignment="1">
      <alignment horizontal="distributed" vertical="center" justifyLastLine="1"/>
    </xf>
    <xf numFmtId="49" fontId="7" fillId="0" borderId="15" xfId="1" applyNumberFormat="1" applyFont="1" applyBorder="1" applyAlignment="1">
      <alignment horizontal="distributed" vertical="center" justifyLastLine="1"/>
    </xf>
    <xf numFmtId="49" fontId="7" fillId="0" borderId="18" xfId="1" applyNumberFormat="1" applyFont="1" applyBorder="1" applyAlignment="1">
      <alignment horizontal="distributed" vertical="center" justifyLastLine="1"/>
    </xf>
    <xf numFmtId="49" fontId="7" fillId="0" borderId="0" xfId="1" applyNumberFormat="1" applyFont="1" applyBorder="1" applyAlignment="1">
      <alignment horizontal="distributed" vertical="center" justifyLastLine="1"/>
    </xf>
    <xf numFmtId="49" fontId="7" fillId="0" borderId="2" xfId="1" applyNumberFormat="1" applyFont="1" applyBorder="1" applyAlignment="1">
      <alignment horizontal="distributed" vertical="center" justifyLastLine="1"/>
    </xf>
    <xf numFmtId="38" fontId="0" fillId="0" borderId="14" xfId="2" applyFont="1" applyBorder="1" applyAlignment="1">
      <alignment horizontal="center" vertical="center" wrapText="1"/>
    </xf>
    <xf numFmtId="38" fontId="0" fillId="0" borderId="14" xfId="2" applyFont="1" applyBorder="1" applyAlignment="1">
      <alignment horizontal="distributed" vertical="center" wrapText="1" justifyLastLine="1"/>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0" fontId="7" fillId="0" borderId="14" xfId="1" applyFont="1" applyBorder="1" applyAlignment="1">
      <alignment horizontal="distributed" vertical="center"/>
    </xf>
    <xf numFmtId="49" fontId="7" fillId="0" borderId="19" xfId="1" applyNumberFormat="1" applyFont="1" applyBorder="1" applyAlignment="1">
      <alignment horizontal="center" vertical="center"/>
    </xf>
    <xf numFmtId="49" fontId="7" fillId="0" borderId="20" xfId="1" applyNumberFormat="1" applyFont="1" applyBorder="1" applyAlignment="1">
      <alignment horizontal="center" vertical="center"/>
    </xf>
    <xf numFmtId="49" fontId="7" fillId="0" borderId="18" xfId="1" applyNumberFormat="1" applyFont="1" applyBorder="1" applyAlignment="1">
      <alignment horizontal="center" vertical="center"/>
    </xf>
    <xf numFmtId="49" fontId="7" fillId="0" borderId="0" xfId="1" applyNumberFormat="1" applyFont="1" applyBorder="1" applyAlignment="1">
      <alignment horizontal="center" vertical="center"/>
    </xf>
    <xf numFmtId="0" fontId="7" fillId="0" borderId="0" xfId="1" applyFont="1" applyBorder="1" applyAlignment="1">
      <alignment horizontal="distributed" vertical="center"/>
    </xf>
    <xf numFmtId="49" fontId="7" fillId="0" borderId="33" xfId="1" applyNumberFormat="1" applyFont="1" applyBorder="1" applyAlignment="1">
      <alignment horizontal="distributed" vertical="center" justifyLastLine="1"/>
    </xf>
    <xf numFmtId="49" fontId="7" fillId="0" borderId="34" xfId="1" applyNumberFormat="1" applyFont="1" applyBorder="1" applyAlignment="1">
      <alignment horizontal="distributed" vertical="center" justifyLastLine="1"/>
    </xf>
    <xf numFmtId="49" fontId="7" fillId="0" borderId="9" xfId="1" applyNumberFormat="1" applyFont="1" applyBorder="1" applyAlignment="1">
      <alignment horizontal="distributed" vertical="center" justifyLastLine="1"/>
    </xf>
    <xf numFmtId="49" fontId="0" fillId="0" borderId="28"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horizontal="distributed" vertical="center"/>
    </xf>
    <xf numFmtId="49" fontId="7" fillId="0" borderId="13" xfId="1" applyNumberFormat="1" applyFont="1" applyBorder="1" applyAlignment="1">
      <alignment horizontal="center" vertical="center" textRotation="255"/>
    </xf>
    <xf numFmtId="49" fontId="7" fillId="0" borderId="18" xfId="1" applyNumberFormat="1" applyFont="1" applyBorder="1" applyAlignment="1">
      <alignment horizontal="center" vertical="center" textRotation="255"/>
    </xf>
    <xf numFmtId="0" fontId="7" fillId="0" borderId="24" xfId="1" applyFont="1" applyBorder="1" applyAlignment="1">
      <alignment horizontal="center" vertical="center"/>
    </xf>
    <xf numFmtId="49" fontId="7" fillId="0" borderId="45" xfId="1" applyNumberFormat="1" applyFont="1" applyBorder="1" applyAlignment="1">
      <alignment horizontal="center" vertical="center" textRotation="255"/>
    </xf>
    <xf numFmtId="49" fontId="7" fillId="0" borderId="44" xfId="1" applyNumberFormat="1" applyFont="1" applyBorder="1" applyAlignment="1">
      <alignment horizontal="center" vertical="center" textRotation="255"/>
    </xf>
    <xf numFmtId="0" fontId="7" fillId="0" borderId="24" xfId="1" applyFont="1" applyBorder="1" applyAlignment="1">
      <alignment horizontal="distributed" vertical="center"/>
    </xf>
    <xf numFmtId="0" fontId="7" fillId="0" borderId="2" xfId="1" applyFont="1" applyBorder="1" applyAlignment="1">
      <alignment horizontal="distributed" vertical="center"/>
    </xf>
    <xf numFmtId="0" fontId="7" fillId="0" borderId="43" xfId="1" applyFont="1" applyBorder="1" applyAlignment="1">
      <alignment horizontal="distributed" vertical="center"/>
    </xf>
    <xf numFmtId="0" fontId="7" fillId="0" borderId="10" xfId="1" applyFont="1" applyFill="1" applyBorder="1" applyAlignment="1">
      <alignment horizontal="distributed" vertical="center"/>
    </xf>
    <xf numFmtId="49" fontId="7" fillId="0" borderId="0" xfId="1" applyNumberFormat="1" applyFont="1" applyAlignment="1">
      <alignment vertical="center"/>
    </xf>
    <xf numFmtId="38" fontId="0" fillId="0" borderId="10" xfId="2" applyFont="1" applyBorder="1" applyAlignment="1">
      <alignment horizontal="distributed" vertical="center" wrapText="1" justifyLastLine="1"/>
    </xf>
    <xf numFmtId="0" fontId="7" fillId="0" borderId="0" xfId="1" applyFont="1" applyBorder="1" applyAlignment="1">
      <alignment horizontal="center" vertical="center"/>
    </xf>
    <xf numFmtId="0" fontId="7" fillId="0" borderId="33" xfId="1" applyFont="1" applyBorder="1" applyAlignment="1">
      <alignment horizontal="right" vertical="center"/>
    </xf>
    <xf numFmtId="0" fontId="7" fillId="0" borderId="34" xfId="1" applyFont="1" applyBorder="1" applyAlignment="1">
      <alignment horizontal="right" vertical="center"/>
    </xf>
    <xf numFmtId="0" fontId="7" fillId="0" borderId="10" xfId="1" applyFont="1" applyBorder="1" applyAlignment="1">
      <alignment horizontal="distributed" vertical="center"/>
    </xf>
    <xf numFmtId="49" fontId="7" fillId="0" borderId="0" xfId="1" applyNumberFormat="1" applyFont="1" applyAlignment="1">
      <alignment horizontal="left" vertical="center"/>
    </xf>
    <xf numFmtId="49" fontId="7" fillId="0" borderId="19" xfId="1" applyNumberFormat="1" applyFont="1" applyBorder="1" applyAlignment="1">
      <alignment horizontal="distributed" vertical="center" justifyLastLine="1"/>
    </xf>
    <xf numFmtId="49" fontId="7" fillId="0" borderId="20" xfId="1" applyNumberFormat="1" applyFont="1" applyBorder="1" applyAlignment="1">
      <alignment horizontal="distributed" vertical="center" justifyLastLine="1"/>
    </xf>
    <xf numFmtId="49" fontId="7" fillId="0" borderId="21" xfId="1" applyNumberFormat="1" applyFont="1" applyBorder="1" applyAlignment="1">
      <alignment horizontal="distributed" vertical="center" justifyLastLine="1"/>
    </xf>
    <xf numFmtId="0" fontId="7" fillId="0" borderId="12" xfId="1" applyFont="1" applyBorder="1" applyAlignment="1">
      <alignment horizontal="distributed" vertical="center"/>
    </xf>
    <xf numFmtId="49" fontId="7" fillId="0" borderId="39"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27"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28" xfId="1" applyNumberFormat="1" applyFont="1" applyBorder="1" applyAlignment="1">
      <alignment horizontal="right" vertical="center"/>
    </xf>
    <xf numFmtId="49" fontId="7" fillId="0" borderId="11" xfId="1" applyNumberFormat="1" applyFont="1" applyBorder="1" applyAlignment="1">
      <alignment horizontal="right"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zoomScaleNormal="100" workbookViewId="0">
      <selection sqref="A1:M1"/>
    </sheetView>
  </sheetViews>
  <sheetFormatPr defaultColWidth="0" defaultRowHeight="27.95" customHeight="1" zeroHeight="1" x14ac:dyDescent="0.15"/>
  <cols>
    <col min="1" max="1" width="0.875" customWidth="1"/>
    <col min="2" max="2" width="3.625" customWidth="1"/>
    <col min="3" max="3" width="0.875" customWidth="1"/>
    <col min="4" max="4" width="30.625" customWidth="1"/>
    <col min="5" max="5" width="0.875" customWidth="1"/>
    <col min="6" max="6" width="20.625" customWidth="1"/>
    <col min="7" max="7" width="0.875" customWidth="1"/>
    <col min="8" max="8" width="20.625" customWidth="1"/>
    <col min="9" max="9" width="0.875" customWidth="1"/>
    <col min="10" max="10" width="20.625" customWidth="1"/>
    <col min="11" max="11" width="0.875" customWidth="1"/>
    <col min="12" max="12" width="15.625" customWidth="1"/>
    <col min="13" max="14" width="0.875" customWidth="1"/>
    <col min="15" max="16384" width="9" hidden="1"/>
  </cols>
  <sheetData>
    <row r="1" spans="1:13" ht="20.100000000000001" customHeight="1" x14ac:dyDescent="0.15">
      <c r="A1" s="194" t="s">
        <v>137</v>
      </c>
      <c r="B1" s="195"/>
      <c r="C1" s="195"/>
      <c r="D1" s="195"/>
      <c r="E1" s="195"/>
      <c r="F1" s="195"/>
      <c r="G1" s="195"/>
      <c r="H1" s="195"/>
      <c r="I1" s="195"/>
      <c r="J1" s="195"/>
      <c r="K1" s="195"/>
      <c r="L1" s="195"/>
      <c r="M1" s="195"/>
    </row>
    <row r="2" spans="1:13" ht="20.100000000000001" customHeight="1" x14ac:dyDescent="0.15">
      <c r="L2" s="1" t="s">
        <v>12</v>
      </c>
    </row>
    <row r="3" spans="1:13" ht="20.100000000000001" customHeight="1" x14ac:dyDescent="0.15">
      <c r="A3" s="202" t="s">
        <v>9</v>
      </c>
      <c r="B3" s="199"/>
      <c r="C3" s="199"/>
      <c r="D3" s="199"/>
      <c r="E3" s="203"/>
      <c r="F3" s="190" t="s">
        <v>138</v>
      </c>
      <c r="G3" s="191"/>
      <c r="H3" s="190" t="s">
        <v>136</v>
      </c>
      <c r="I3" s="191"/>
      <c r="J3" s="198" t="s">
        <v>0</v>
      </c>
      <c r="K3" s="199"/>
      <c r="L3" s="199"/>
      <c r="M3" s="200"/>
    </row>
    <row r="4" spans="1:13" ht="20.100000000000001" customHeight="1" x14ac:dyDescent="0.15">
      <c r="A4" s="204"/>
      <c r="B4" s="205"/>
      <c r="C4" s="205"/>
      <c r="D4" s="205"/>
      <c r="E4" s="206"/>
      <c r="F4" s="192" t="s">
        <v>126</v>
      </c>
      <c r="G4" s="193"/>
      <c r="H4" s="192" t="s">
        <v>127</v>
      </c>
      <c r="I4" s="193"/>
      <c r="J4" s="196" t="s">
        <v>10</v>
      </c>
      <c r="K4" s="197"/>
      <c r="L4" s="192" t="s">
        <v>11</v>
      </c>
      <c r="M4" s="201"/>
    </row>
    <row r="5" spans="1:13" ht="27.95" customHeight="1" x14ac:dyDescent="0.15">
      <c r="A5" s="23"/>
      <c r="B5" s="214" t="s">
        <v>1</v>
      </c>
      <c r="C5" s="214"/>
      <c r="D5" s="214"/>
      <c r="E5" s="2"/>
      <c r="F5" s="5">
        <v>5214000</v>
      </c>
      <c r="G5" s="8"/>
      <c r="H5" s="5">
        <v>5155000</v>
      </c>
      <c r="I5" s="8"/>
      <c r="J5" s="5">
        <f>F5-H5</f>
        <v>59000</v>
      </c>
      <c r="K5" s="11"/>
      <c r="L5" s="14">
        <f>ROUND(J5/H5*100,1)</f>
        <v>1.1000000000000001</v>
      </c>
      <c r="M5" s="25"/>
    </row>
    <row r="6" spans="1:13" ht="27.95" customHeight="1" x14ac:dyDescent="0.15">
      <c r="A6" s="24"/>
      <c r="B6" s="213" t="s">
        <v>2</v>
      </c>
      <c r="C6" s="213"/>
      <c r="D6" s="213"/>
      <c r="E6" s="3"/>
      <c r="F6" s="6">
        <v>1201505</v>
      </c>
      <c r="G6" s="9"/>
      <c r="H6" s="6">
        <v>1399236</v>
      </c>
      <c r="I6" s="9"/>
      <c r="J6" s="6">
        <f t="shared" ref="J6:J12" si="0">F6-H6</f>
        <v>-197731</v>
      </c>
      <c r="K6" s="12"/>
      <c r="L6" s="15">
        <f t="shared" ref="L6:L13" si="1">ROUND(J6/H6*100,1)</f>
        <v>-14.1</v>
      </c>
      <c r="M6" s="26"/>
    </row>
    <row r="7" spans="1:13" ht="27.95" customHeight="1" x14ac:dyDescent="0.15">
      <c r="A7" s="24"/>
      <c r="B7" s="213" t="s">
        <v>3</v>
      </c>
      <c r="C7" s="213"/>
      <c r="D7" s="213"/>
      <c r="E7" s="3"/>
      <c r="F7" s="6">
        <v>114388</v>
      </c>
      <c r="G7" s="9"/>
      <c r="H7" s="6">
        <v>113166</v>
      </c>
      <c r="I7" s="9"/>
      <c r="J7" s="6">
        <f t="shared" si="0"/>
        <v>1222</v>
      </c>
      <c r="K7" s="12"/>
      <c r="L7" s="15">
        <f t="shared" si="1"/>
        <v>1.1000000000000001</v>
      </c>
      <c r="M7" s="26"/>
    </row>
    <row r="8" spans="1:13" ht="27.95" customHeight="1" x14ac:dyDescent="0.15">
      <c r="A8" s="24"/>
      <c r="B8" s="213" t="s">
        <v>4</v>
      </c>
      <c r="C8" s="213"/>
      <c r="D8" s="213"/>
      <c r="E8" s="3"/>
      <c r="F8" s="6">
        <v>1521352</v>
      </c>
      <c r="G8" s="9"/>
      <c r="H8" s="6">
        <v>1519049</v>
      </c>
      <c r="I8" s="9"/>
      <c r="J8" s="6">
        <f t="shared" si="0"/>
        <v>2303</v>
      </c>
      <c r="K8" s="12"/>
      <c r="L8" s="15">
        <f t="shared" si="1"/>
        <v>0.2</v>
      </c>
      <c r="M8" s="26"/>
    </row>
    <row r="9" spans="1:13" ht="27.95" customHeight="1" x14ac:dyDescent="0.15">
      <c r="A9" s="24"/>
      <c r="B9" s="213" t="s">
        <v>5</v>
      </c>
      <c r="C9" s="213"/>
      <c r="D9" s="213"/>
      <c r="E9" s="3"/>
      <c r="F9" s="6">
        <v>15032</v>
      </c>
      <c r="G9" s="9"/>
      <c r="H9" s="6">
        <v>16202</v>
      </c>
      <c r="I9" s="9"/>
      <c r="J9" s="6">
        <f t="shared" si="0"/>
        <v>-1170</v>
      </c>
      <c r="K9" s="12"/>
      <c r="L9" s="15">
        <f t="shared" si="1"/>
        <v>-7.2</v>
      </c>
      <c r="M9" s="26"/>
    </row>
    <row r="10" spans="1:13" ht="27.95" customHeight="1" x14ac:dyDescent="0.15">
      <c r="A10" s="24"/>
      <c r="B10" s="213" t="s">
        <v>6</v>
      </c>
      <c r="C10" s="213"/>
      <c r="D10" s="213"/>
      <c r="E10" s="3"/>
      <c r="F10" s="6">
        <v>3258</v>
      </c>
      <c r="G10" s="9"/>
      <c r="H10" s="6">
        <v>3169</v>
      </c>
      <c r="I10" s="9"/>
      <c r="J10" s="6">
        <f t="shared" si="0"/>
        <v>89</v>
      </c>
      <c r="K10" s="12"/>
      <c r="L10" s="15">
        <f t="shared" si="1"/>
        <v>2.8</v>
      </c>
      <c r="M10" s="26"/>
    </row>
    <row r="11" spans="1:13" ht="27.95" customHeight="1" x14ac:dyDescent="0.15">
      <c r="A11" s="24"/>
      <c r="B11" s="213" t="s">
        <v>7</v>
      </c>
      <c r="C11" s="213"/>
      <c r="D11" s="213"/>
      <c r="E11" s="3"/>
      <c r="F11" s="6">
        <v>445260</v>
      </c>
      <c r="G11" s="9"/>
      <c r="H11" s="6">
        <v>447005</v>
      </c>
      <c r="I11" s="9"/>
      <c r="J11" s="6">
        <f t="shared" si="0"/>
        <v>-1745</v>
      </c>
      <c r="K11" s="12"/>
      <c r="L11" s="15">
        <f t="shared" si="1"/>
        <v>-0.4</v>
      </c>
      <c r="M11" s="26"/>
    </row>
    <row r="12" spans="1:13" ht="27.95" customHeight="1" x14ac:dyDescent="0.15">
      <c r="A12" s="28"/>
      <c r="B12" s="212" t="s">
        <v>128</v>
      </c>
      <c r="C12" s="212"/>
      <c r="D12" s="212"/>
      <c r="E12" s="18"/>
      <c r="F12" s="19">
        <v>26906</v>
      </c>
      <c r="G12" s="20"/>
      <c r="H12" s="19">
        <v>22039</v>
      </c>
      <c r="I12" s="20"/>
      <c r="J12" s="6">
        <f t="shared" si="0"/>
        <v>4867</v>
      </c>
      <c r="K12" s="21"/>
      <c r="L12" s="15">
        <f t="shared" si="1"/>
        <v>22.1</v>
      </c>
      <c r="M12" s="22"/>
    </row>
    <row r="13" spans="1:13" ht="27.95" customHeight="1" x14ac:dyDescent="0.15">
      <c r="A13" s="28"/>
      <c r="B13" s="212" t="s">
        <v>8</v>
      </c>
      <c r="C13" s="212"/>
      <c r="D13" s="212"/>
      <c r="E13" s="18"/>
      <c r="F13" s="19">
        <v>21392</v>
      </c>
      <c r="G13" s="20"/>
      <c r="H13" s="19">
        <v>1386</v>
      </c>
      <c r="I13" s="20"/>
      <c r="J13" s="6">
        <f>F13-H13</f>
        <v>20006</v>
      </c>
      <c r="K13" s="21"/>
      <c r="L13" s="15">
        <f t="shared" si="1"/>
        <v>1443.4</v>
      </c>
      <c r="M13" s="22"/>
    </row>
    <row r="14" spans="1:13" ht="27.95" customHeight="1" x14ac:dyDescent="0.15">
      <c r="A14" s="28"/>
      <c r="B14" s="212" t="s">
        <v>13</v>
      </c>
      <c r="C14" s="212"/>
      <c r="D14" s="213"/>
      <c r="E14" s="3"/>
      <c r="F14" s="6"/>
      <c r="G14" s="9"/>
      <c r="H14" s="6"/>
      <c r="I14" s="9"/>
      <c r="J14" s="6"/>
      <c r="K14" s="12"/>
      <c r="L14" s="15"/>
      <c r="M14" s="26"/>
    </row>
    <row r="15" spans="1:13" ht="27.95" customHeight="1" x14ac:dyDescent="0.15">
      <c r="A15" s="16"/>
      <c r="B15" s="29"/>
      <c r="C15" s="177"/>
      <c r="D15" s="175" t="s">
        <v>14</v>
      </c>
      <c r="E15" s="3"/>
      <c r="F15" s="6">
        <v>643233</v>
      </c>
      <c r="G15" s="9"/>
      <c r="H15" s="6">
        <v>833125</v>
      </c>
      <c r="I15" s="9"/>
      <c r="J15" s="6">
        <f>F15-H15</f>
        <v>-189892</v>
      </c>
      <c r="K15" s="12"/>
      <c r="L15" s="15">
        <f>ROUND(J15/H15*100,1)</f>
        <v>-22.8</v>
      </c>
      <c r="M15" s="26"/>
    </row>
    <row r="16" spans="1:13" ht="27.95" customHeight="1" x14ac:dyDescent="0.15">
      <c r="A16" s="16"/>
      <c r="B16" s="29"/>
      <c r="C16" s="35"/>
      <c r="D16" s="174" t="s">
        <v>15</v>
      </c>
      <c r="E16" s="3"/>
      <c r="F16" s="6">
        <v>737792</v>
      </c>
      <c r="G16" s="9"/>
      <c r="H16" s="6">
        <v>833125</v>
      </c>
      <c r="I16" s="9"/>
      <c r="J16" s="6">
        <f t="shared" ref="J16:J18" si="2">F16-H16</f>
        <v>-95333</v>
      </c>
      <c r="K16" s="12"/>
      <c r="L16" s="15">
        <f t="shared" ref="L16:L18" si="3">ROUND(J16/H16*100,1)</f>
        <v>-11.4</v>
      </c>
      <c r="M16" s="26"/>
    </row>
    <row r="17" spans="1:13" ht="27.95" customHeight="1" x14ac:dyDescent="0.15">
      <c r="A17" s="16"/>
      <c r="B17" s="29"/>
      <c r="C17" s="35"/>
      <c r="D17" s="174" t="s">
        <v>16</v>
      </c>
      <c r="E17" s="3"/>
      <c r="F17" s="6">
        <v>12986</v>
      </c>
      <c r="G17" s="9"/>
      <c r="H17" s="6">
        <v>13049</v>
      </c>
      <c r="I17" s="9"/>
      <c r="J17" s="6">
        <f t="shared" si="2"/>
        <v>-63</v>
      </c>
      <c r="K17" s="12"/>
      <c r="L17" s="15">
        <f t="shared" si="3"/>
        <v>-0.5</v>
      </c>
      <c r="M17" s="26"/>
    </row>
    <row r="18" spans="1:13" ht="27.95" customHeight="1" x14ac:dyDescent="0.15">
      <c r="A18" s="17"/>
      <c r="B18" s="30"/>
      <c r="C18" s="36"/>
      <c r="D18" s="176" t="s">
        <v>17</v>
      </c>
      <c r="E18" s="4"/>
      <c r="F18" s="7">
        <v>12986</v>
      </c>
      <c r="G18" s="10"/>
      <c r="H18" s="7">
        <v>26099</v>
      </c>
      <c r="I18" s="10"/>
      <c r="J18" s="6">
        <f t="shared" si="2"/>
        <v>-13113</v>
      </c>
      <c r="K18" s="13"/>
      <c r="L18" s="15">
        <f t="shared" si="3"/>
        <v>-50.2</v>
      </c>
      <c r="M18" s="27"/>
    </row>
    <row r="19" spans="1:13" ht="27.95" customHeight="1" x14ac:dyDescent="0.15">
      <c r="A19" s="207" t="s">
        <v>18</v>
      </c>
      <c r="B19" s="208"/>
      <c r="C19" s="208"/>
      <c r="D19" s="208"/>
      <c r="E19" s="209"/>
      <c r="F19" s="31">
        <f>F5+F6+F7+F8+F9+F10+F11+F12+F13+F16+F18</f>
        <v>9313871</v>
      </c>
      <c r="G19" s="32"/>
      <c r="H19" s="31">
        <v>9535476</v>
      </c>
      <c r="I19" s="32"/>
      <c r="J19" s="31">
        <f>J5+J6+J7+J8+J9+J10+J11+J12+J13+J16+J18</f>
        <v>-221605</v>
      </c>
      <c r="K19" s="32"/>
      <c r="L19" s="34">
        <f>ROUND(J19/H19*100,1)</f>
        <v>-2.2999999999999998</v>
      </c>
      <c r="M19" s="33"/>
    </row>
    <row r="20" spans="1:13" ht="39.950000000000003" customHeight="1" x14ac:dyDescent="0.15">
      <c r="A20" s="210" t="s">
        <v>121</v>
      </c>
      <c r="B20" s="211"/>
      <c r="C20" s="211"/>
      <c r="D20" s="211"/>
      <c r="E20" s="211"/>
      <c r="F20" s="211"/>
      <c r="G20" s="211"/>
      <c r="H20" s="211"/>
      <c r="I20" s="211"/>
      <c r="J20" s="211"/>
      <c r="K20" s="211"/>
      <c r="L20" s="211"/>
      <c r="M20" s="211"/>
    </row>
    <row r="21" spans="1:13" ht="27.95" hidden="1" customHeight="1" x14ac:dyDescent="0.15"/>
  </sheetData>
  <mergeCells count="21">
    <mergeCell ref="B5:D5"/>
    <mergeCell ref="B6:D6"/>
    <mergeCell ref="B7:D7"/>
    <mergeCell ref="B8:D8"/>
    <mergeCell ref="B9:D9"/>
    <mergeCell ref="A19:E19"/>
    <mergeCell ref="A20:M20"/>
    <mergeCell ref="B14:D14"/>
    <mergeCell ref="B10:D10"/>
    <mergeCell ref="B11:D11"/>
    <mergeCell ref="B13:D13"/>
    <mergeCell ref="B12:D12"/>
    <mergeCell ref="F3:G3"/>
    <mergeCell ref="H3:I3"/>
    <mergeCell ref="F4:G4"/>
    <mergeCell ref="H4:I4"/>
    <mergeCell ref="A1:M1"/>
    <mergeCell ref="J4:K4"/>
    <mergeCell ref="J3:M3"/>
    <mergeCell ref="L4:M4"/>
    <mergeCell ref="A3:E4"/>
  </mergeCells>
  <phoneticPr fontId="2"/>
  <printOptions horizontalCentered="1"/>
  <pageMargins left="0.59055118110236227" right="0.59055118110236227" top="0.78740157480314965" bottom="0.78740157480314965"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Normal="100" zoomScaleSheetLayoutView="100" workbookViewId="0">
      <selection sqref="A1:W1"/>
    </sheetView>
  </sheetViews>
  <sheetFormatPr defaultColWidth="0" defaultRowHeight="18.600000000000001" customHeight="1" zeroHeight="1" x14ac:dyDescent="0.15"/>
  <cols>
    <col min="1" max="1" width="2.125" style="180" customWidth="1"/>
    <col min="2" max="3" width="2.125" style="37" customWidth="1"/>
    <col min="4" max="4" width="27.625" style="41" customWidth="1"/>
    <col min="5" max="6" width="0.875" style="37" customWidth="1"/>
    <col min="7" max="7" width="15.625" style="40" customWidth="1"/>
    <col min="8" max="9" width="0.875" style="37" customWidth="1"/>
    <col min="10" max="10" width="10.625" style="40" customWidth="1"/>
    <col min="11" max="12" width="0.875" style="37" customWidth="1"/>
    <col min="13" max="13" width="15.625" style="40" customWidth="1"/>
    <col min="14" max="15" width="0.875" style="37" customWidth="1"/>
    <col min="16" max="16" width="10.625" style="40" customWidth="1"/>
    <col min="17" max="18" width="0.875" style="37" customWidth="1"/>
    <col min="19" max="19" width="15.625" style="37" customWidth="1"/>
    <col min="20" max="21" width="0.875" style="37" customWidth="1"/>
    <col min="22" max="22" width="12.75" style="40" bestFit="1" customWidth="1"/>
    <col min="23" max="23" width="0.875" style="37" customWidth="1"/>
    <col min="24" max="24" width="0.875" style="39" customWidth="1"/>
    <col min="25" max="25" width="10.375" style="38" hidden="1" customWidth="1"/>
    <col min="26" max="16384" width="9" style="37" hidden="1"/>
  </cols>
  <sheetData>
    <row r="1" spans="1:25" ht="17.850000000000001" customHeight="1" x14ac:dyDescent="0.15">
      <c r="A1" s="217" t="s">
        <v>169</v>
      </c>
      <c r="B1" s="217"/>
      <c r="C1" s="217"/>
      <c r="D1" s="217"/>
      <c r="E1" s="217"/>
      <c r="F1" s="217"/>
      <c r="G1" s="217"/>
      <c r="H1" s="217"/>
      <c r="I1" s="217"/>
      <c r="J1" s="217"/>
      <c r="K1" s="217"/>
      <c r="L1" s="217"/>
      <c r="M1" s="217"/>
      <c r="N1" s="217"/>
      <c r="O1" s="217"/>
      <c r="P1" s="217"/>
      <c r="Q1" s="217"/>
      <c r="R1" s="217"/>
      <c r="S1" s="217"/>
      <c r="T1" s="217"/>
      <c r="U1" s="217"/>
      <c r="V1" s="217"/>
      <c r="W1" s="217"/>
    </row>
    <row r="2" spans="1:25" ht="17.850000000000001" customHeight="1" x14ac:dyDescent="0.15">
      <c r="A2" s="180" t="s">
        <v>122</v>
      </c>
      <c r="B2" s="135"/>
      <c r="C2" s="135"/>
      <c r="D2" s="135"/>
      <c r="E2" s="135"/>
      <c r="F2" s="135"/>
      <c r="G2" s="135"/>
      <c r="H2" s="135"/>
      <c r="I2" s="135"/>
      <c r="J2" s="135"/>
      <c r="K2" s="135"/>
      <c r="L2" s="135"/>
      <c r="M2" s="135"/>
      <c r="N2" s="135"/>
      <c r="O2" s="135"/>
      <c r="P2" s="135"/>
      <c r="Q2" s="135"/>
      <c r="R2" s="135"/>
      <c r="S2" s="135"/>
      <c r="T2" s="135"/>
      <c r="U2" s="135"/>
      <c r="V2" s="135"/>
      <c r="W2" s="135"/>
    </row>
    <row r="3" spans="1:25" ht="17.850000000000001" customHeight="1" x14ac:dyDescent="0.15">
      <c r="S3" s="218" t="s">
        <v>42</v>
      </c>
      <c r="T3" s="218"/>
      <c r="U3" s="218"/>
      <c r="V3" s="218"/>
      <c r="W3" s="218"/>
    </row>
    <row r="4" spans="1:25" ht="17.45" customHeight="1" x14ac:dyDescent="0.15">
      <c r="A4" s="219" t="s">
        <v>41</v>
      </c>
      <c r="B4" s="220"/>
      <c r="C4" s="220"/>
      <c r="D4" s="220"/>
      <c r="E4" s="221"/>
      <c r="F4" s="104"/>
      <c r="G4" s="225" t="str">
        <f>会計別比較表!F3</f>
        <v>平 成 31 年 度</v>
      </c>
      <c r="H4" s="225"/>
      <c r="I4" s="225"/>
      <c r="J4" s="225"/>
      <c r="K4" s="103"/>
      <c r="L4" s="178"/>
      <c r="M4" s="225" t="str">
        <f>会計別比較表!H3</f>
        <v>平 成 30 年 度</v>
      </c>
      <c r="N4" s="225"/>
      <c r="O4" s="225"/>
      <c r="P4" s="225"/>
      <c r="Q4" s="101"/>
      <c r="R4" s="81"/>
      <c r="S4" s="226" t="s">
        <v>40</v>
      </c>
      <c r="T4" s="226"/>
      <c r="U4" s="226"/>
      <c r="V4" s="226"/>
      <c r="W4" s="100"/>
      <c r="Y4" s="99"/>
    </row>
    <row r="5" spans="1:25" ht="17.45" customHeight="1" x14ac:dyDescent="0.15">
      <c r="A5" s="222"/>
      <c r="B5" s="223"/>
      <c r="C5" s="223"/>
      <c r="D5" s="223"/>
      <c r="E5" s="224"/>
      <c r="F5" s="98"/>
      <c r="G5" s="97" t="s">
        <v>39</v>
      </c>
      <c r="H5" s="96"/>
      <c r="I5" s="95"/>
      <c r="J5" s="94" t="s">
        <v>37</v>
      </c>
      <c r="K5" s="96"/>
      <c r="L5" s="97"/>
      <c r="M5" s="97" t="s">
        <v>38</v>
      </c>
      <c r="N5" s="96"/>
      <c r="O5" s="95"/>
      <c r="P5" s="94" t="s">
        <v>37</v>
      </c>
      <c r="Q5" s="93"/>
      <c r="R5" s="90"/>
      <c r="S5" s="92" t="s">
        <v>36</v>
      </c>
      <c r="T5" s="91"/>
      <c r="U5" s="90"/>
      <c r="V5" s="89" t="s">
        <v>35</v>
      </c>
      <c r="W5" s="88"/>
      <c r="Y5" s="87"/>
    </row>
    <row r="6" spans="1:25" ht="17.45" customHeight="1" x14ac:dyDescent="0.15">
      <c r="A6" s="227" t="s">
        <v>34</v>
      </c>
      <c r="B6" s="228"/>
      <c r="C6" s="229" t="s">
        <v>33</v>
      </c>
      <c r="D6" s="229"/>
      <c r="E6" s="82"/>
      <c r="F6" s="81"/>
      <c r="G6" s="86">
        <v>860690</v>
      </c>
      <c r="H6" s="85"/>
      <c r="I6" s="81"/>
      <c r="J6" s="84">
        <v>16.499999999999996</v>
      </c>
      <c r="K6" s="82"/>
      <c r="L6" s="81"/>
      <c r="M6" s="86">
        <v>829781</v>
      </c>
      <c r="N6" s="85"/>
      <c r="O6" s="81"/>
      <c r="P6" s="84">
        <v>16.099999999999998</v>
      </c>
      <c r="Q6" s="82"/>
      <c r="R6" s="81"/>
      <c r="S6" s="83">
        <v>30909</v>
      </c>
      <c r="T6" s="82"/>
      <c r="U6" s="81"/>
      <c r="V6" s="80">
        <v>3.7249587541773073</v>
      </c>
      <c r="W6" s="79"/>
      <c r="Y6" s="52"/>
    </row>
    <row r="7" spans="1:25" ht="17.45" customHeight="1" x14ac:dyDescent="0.15">
      <c r="A7" s="215" t="s">
        <v>23</v>
      </c>
      <c r="B7" s="216"/>
      <c r="C7" s="216"/>
      <c r="D7" s="179" t="s">
        <v>32</v>
      </c>
      <c r="E7" s="63"/>
      <c r="F7" s="62"/>
      <c r="G7" s="67">
        <v>660797</v>
      </c>
      <c r="H7" s="66"/>
      <c r="I7" s="62"/>
      <c r="J7" s="65">
        <v>12.7</v>
      </c>
      <c r="K7" s="63"/>
      <c r="L7" s="62"/>
      <c r="M7" s="67">
        <v>651867</v>
      </c>
      <c r="N7" s="66"/>
      <c r="O7" s="62"/>
      <c r="P7" s="65">
        <v>12.6</v>
      </c>
      <c r="Q7" s="63"/>
      <c r="R7" s="62"/>
      <c r="S7" s="64">
        <v>8930</v>
      </c>
      <c r="T7" s="63"/>
      <c r="U7" s="62"/>
      <c r="V7" s="61">
        <v>1.3699113469465398</v>
      </c>
      <c r="W7" s="60"/>
      <c r="Y7" s="52"/>
    </row>
    <row r="8" spans="1:25" ht="17.45" customHeight="1" x14ac:dyDescent="0.15">
      <c r="A8" s="215" t="s">
        <v>22</v>
      </c>
      <c r="B8" s="216"/>
      <c r="C8" s="216"/>
      <c r="D8" s="179" t="s">
        <v>31</v>
      </c>
      <c r="E8" s="63"/>
      <c r="F8" s="62"/>
      <c r="G8" s="67">
        <v>22099</v>
      </c>
      <c r="H8" s="66"/>
      <c r="I8" s="62"/>
      <c r="J8" s="65">
        <v>0.4</v>
      </c>
      <c r="K8" s="63"/>
      <c r="L8" s="62"/>
      <c r="M8" s="67">
        <v>29059</v>
      </c>
      <c r="N8" s="66"/>
      <c r="O8" s="62"/>
      <c r="P8" s="65">
        <v>0.6</v>
      </c>
      <c r="Q8" s="63"/>
      <c r="R8" s="62"/>
      <c r="S8" s="64">
        <v>-6960</v>
      </c>
      <c r="T8" s="63"/>
      <c r="U8" s="62"/>
      <c r="V8" s="61">
        <v>-23.951271550982483</v>
      </c>
      <c r="W8" s="60"/>
      <c r="Y8" s="52"/>
    </row>
    <row r="9" spans="1:25" ht="17.45" customHeight="1" x14ac:dyDescent="0.15">
      <c r="A9" s="215" t="s">
        <v>129</v>
      </c>
      <c r="B9" s="216"/>
      <c r="C9" s="216"/>
      <c r="D9" s="179" t="s">
        <v>30</v>
      </c>
      <c r="E9" s="63"/>
      <c r="F9" s="62"/>
      <c r="G9" s="67">
        <v>23938</v>
      </c>
      <c r="H9" s="66"/>
      <c r="I9" s="62"/>
      <c r="J9" s="65">
        <v>0.5</v>
      </c>
      <c r="K9" s="63"/>
      <c r="L9" s="62"/>
      <c r="M9" s="67">
        <v>24839</v>
      </c>
      <c r="N9" s="66"/>
      <c r="O9" s="62"/>
      <c r="P9" s="65">
        <v>0.5</v>
      </c>
      <c r="Q9" s="63"/>
      <c r="R9" s="62"/>
      <c r="S9" s="64">
        <v>-901</v>
      </c>
      <c r="T9" s="63"/>
      <c r="U9" s="62"/>
      <c r="V9" s="61">
        <v>-3.6273601996859779</v>
      </c>
      <c r="W9" s="60"/>
      <c r="Y9" s="52"/>
    </row>
    <row r="10" spans="1:25" ht="17.45" customHeight="1" x14ac:dyDescent="0.15">
      <c r="A10" s="215" t="s">
        <v>130</v>
      </c>
      <c r="B10" s="216"/>
      <c r="C10" s="216"/>
      <c r="D10" s="179" t="s">
        <v>29</v>
      </c>
      <c r="E10" s="63"/>
      <c r="F10" s="62"/>
      <c r="G10" s="67">
        <v>9699</v>
      </c>
      <c r="H10" s="66"/>
      <c r="I10" s="62"/>
      <c r="J10" s="65">
        <v>0.2</v>
      </c>
      <c r="K10" s="63"/>
      <c r="L10" s="62"/>
      <c r="M10" s="67">
        <v>9391</v>
      </c>
      <c r="N10" s="66"/>
      <c r="O10" s="62"/>
      <c r="P10" s="65">
        <v>0.2</v>
      </c>
      <c r="Q10" s="63"/>
      <c r="R10" s="62"/>
      <c r="S10" s="64">
        <v>308</v>
      </c>
      <c r="T10" s="63"/>
      <c r="U10" s="62"/>
      <c r="V10" s="61">
        <v>3.2797359173676925</v>
      </c>
      <c r="W10" s="60"/>
      <c r="Y10" s="52"/>
    </row>
    <row r="11" spans="1:25" ht="17.45" customHeight="1" x14ac:dyDescent="0.15">
      <c r="A11" s="215" t="s">
        <v>131</v>
      </c>
      <c r="B11" s="216"/>
      <c r="C11" s="216"/>
      <c r="D11" s="179" t="s">
        <v>28</v>
      </c>
      <c r="E11" s="63"/>
      <c r="F11" s="62"/>
      <c r="G11" s="67">
        <v>30001</v>
      </c>
      <c r="H11" s="66"/>
      <c r="I11" s="62"/>
      <c r="J11" s="65">
        <v>0.6</v>
      </c>
      <c r="K11" s="63"/>
      <c r="L11" s="62"/>
      <c r="M11" s="67">
        <v>11501</v>
      </c>
      <c r="N11" s="66"/>
      <c r="O11" s="62"/>
      <c r="P11" s="65">
        <v>0.2</v>
      </c>
      <c r="Q11" s="63"/>
      <c r="R11" s="62"/>
      <c r="S11" s="64">
        <v>18500</v>
      </c>
      <c r="T11" s="63"/>
      <c r="U11" s="62"/>
      <c r="V11" s="61">
        <v>160.85557777584557</v>
      </c>
      <c r="W11" s="60"/>
      <c r="Y11" s="52"/>
    </row>
    <row r="12" spans="1:25" ht="17.45" customHeight="1" x14ac:dyDescent="0.15">
      <c r="A12" s="215" t="s">
        <v>132</v>
      </c>
      <c r="B12" s="216"/>
      <c r="C12" s="216"/>
      <c r="D12" s="179" t="s">
        <v>27</v>
      </c>
      <c r="E12" s="63"/>
      <c r="F12" s="62"/>
      <c r="G12" s="67">
        <v>33553</v>
      </c>
      <c r="H12" s="66"/>
      <c r="I12" s="62"/>
      <c r="J12" s="65">
        <v>0.6</v>
      </c>
      <c r="K12" s="63"/>
      <c r="L12" s="62"/>
      <c r="M12" s="67">
        <v>29080</v>
      </c>
      <c r="N12" s="66"/>
      <c r="O12" s="62"/>
      <c r="P12" s="65">
        <v>0.6</v>
      </c>
      <c r="Q12" s="63"/>
      <c r="R12" s="62"/>
      <c r="S12" s="64">
        <v>4473</v>
      </c>
      <c r="T12" s="63"/>
      <c r="U12" s="62"/>
      <c r="V12" s="78">
        <v>15.381705639614857</v>
      </c>
      <c r="W12" s="60"/>
      <c r="Y12" s="52"/>
    </row>
    <row r="13" spans="1:25" ht="17.45" customHeight="1" x14ac:dyDescent="0.15">
      <c r="A13" s="215" t="s">
        <v>133</v>
      </c>
      <c r="B13" s="216"/>
      <c r="C13" s="216"/>
      <c r="D13" s="179" t="s">
        <v>26</v>
      </c>
      <c r="E13" s="63"/>
      <c r="F13" s="62"/>
      <c r="G13" s="67">
        <v>5000</v>
      </c>
      <c r="H13" s="66"/>
      <c r="I13" s="62"/>
      <c r="J13" s="65">
        <v>0.1</v>
      </c>
      <c r="K13" s="63"/>
      <c r="L13" s="62"/>
      <c r="M13" s="67">
        <v>5000</v>
      </c>
      <c r="N13" s="66"/>
      <c r="O13" s="62"/>
      <c r="P13" s="65">
        <v>0.1</v>
      </c>
      <c r="Q13" s="63"/>
      <c r="R13" s="62"/>
      <c r="S13" s="64">
        <v>0</v>
      </c>
      <c r="T13" s="63"/>
      <c r="U13" s="62"/>
      <c r="V13" s="61">
        <v>0</v>
      </c>
      <c r="W13" s="60"/>
      <c r="Y13" s="52"/>
    </row>
    <row r="14" spans="1:25" ht="17.45" customHeight="1" x14ac:dyDescent="0.15">
      <c r="A14" s="230" t="s">
        <v>134</v>
      </c>
      <c r="B14" s="231"/>
      <c r="C14" s="231"/>
      <c r="D14" s="59" t="s">
        <v>25</v>
      </c>
      <c r="E14" s="46"/>
      <c r="F14" s="45"/>
      <c r="G14" s="58">
        <v>75603</v>
      </c>
      <c r="H14" s="55"/>
      <c r="I14" s="54"/>
      <c r="J14" s="53">
        <v>1.4</v>
      </c>
      <c r="K14" s="57"/>
      <c r="L14" s="54"/>
      <c r="M14" s="56">
        <v>69044</v>
      </c>
      <c r="N14" s="55"/>
      <c r="O14" s="54"/>
      <c r="P14" s="53">
        <v>1.3</v>
      </c>
      <c r="Q14" s="46"/>
      <c r="R14" s="45"/>
      <c r="S14" s="47">
        <v>6559</v>
      </c>
      <c r="T14" s="46"/>
      <c r="U14" s="45"/>
      <c r="V14" s="44">
        <v>9.499739296680378</v>
      </c>
      <c r="W14" s="43"/>
      <c r="Y14" s="52"/>
    </row>
    <row r="15" spans="1:25" ht="17.45" customHeight="1" x14ac:dyDescent="0.15">
      <c r="A15" s="232" t="s">
        <v>135</v>
      </c>
      <c r="B15" s="233"/>
      <c r="C15" s="234" t="s">
        <v>24</v>
      </c>
      <c r="D15" s="234"/>
      <c r="E15" s="73"/>
      <c r="F15" s="72"/>
      <c r="G15" s="77">
        <v>4353310</v>
      </c>
      <c r="H15" s="76"/>
      <c r="I15" s="72"/>
      <c r="J15" s="75">
        <v>83.499999999999986</v>
      </c>
      <c r="K15" s="73"/>
      <c r="L15" s="72"/>
      <c r="M15" s="77">
        <v>4325219</v>
      </c>
      <c r="N15" s="76"/>
      <c r="O15" s="72"/>
      <c r="P15" s="75">
        <v>83.899999999999991</v>
      </c>
      <c r="Q15" s="73"/>
      <c r="R15" s="72"/>
      <c r="S15" s="74">
        <v>28091</v>
      </c>
      <c r="T15" s="73"/>
      <c r="U15" s="72"/>
      <c r="V15" s="71">
        <v>0.64947000371541874</v>
      </c>
      <c r="W15" s="70"/>
      <c r="Y15" s="52"/>
    </row>
    <row r="16" spans="1:25" ht="17.45" customHeight="1" x14ac:dyDescent="0.15">
      <c r="A16" s="215" t="s">
        <v>143</v>
      </c>
      <c r="B16" s="216"/>
      <c r="C16" s="216"/>
      <c r="D16" s="179" t="s">
        <v>154</v>
      </c>
      <c r="E16" s="63"/>
      <c r="F16" s="62"/>
      <c r="G16" s="67">
        <v>59000</v>
      </c>
      <c r="H16" s="66"/>
      <c r="I16" s="62"/>
      <c r="J16" s="65">
        <v>1.1000000000000001</v>
      </c>
      <c r="K16" s="63"/>
      <c r="L16" s="62"/>
      <c r="M16" s="67">
        <v>51000</v>
      </c>
      <c r="N16" s="66"/>
      <c r="O16" s="62"/>
      <c r="P16" s="65">
        <v>1</v>
      </c>
      <c r="Q16" s="63"/>
      <c r="R16" s="62"/>
      <c r="S16" s="64">
        <v>8000</v>
      </c>
      <c r="T16" s="63"/>
      <c r="U16" s="62"/>
      <c r="V16" s="61">
        <v>15.686274509803921</v>
      </c>
      <c r="W16" s="60"/>
      <c r="Y16" s="52"/>
    </row>
    <row r="17" spans="1:25" ht="17.45" customHeight="1" x14ac:dyDescent="0.15">
      <c r="A17" s="215" t="s">
        <v>144</v>
      </c>
      <c r="B17" s="216"/>
      <c r="C17" s="216"/>
      <c r="D17" s="179" t="s">
        <v>155</v>
      </c>
      <c r="E17" s="63"/>
      <c r="F17" s="62"/>
      <c r="G17" s="67">
        <v>1100</v>
      </c>
      <c r="H17" s="66"/>
      <c r="I17" s="62"/>
      <c r="J17" s="65">
        <v>0</v>
      </c>
      <c r="K17" s="63"/>
      <c r="L17" s="62"/>
      <c r="M17" s="67">
        <v>1700</v>
      </c>
      <c r="N17" s="66"/>
      <c r="O17" s="62"/>
      <c r="P17" s="65">
        <v>0</v>
      </c>
      <c r="Q17" s="63"/>
      <c r="R17" s="62"/>
      <c r="S17" s="64">
        <v>-600</v>
      </c>
      <c r="T17" s="63"/>
      <c r="U17" s="62"/>
      <c r="V17" s="61">
        <v>-35.294117647058826</v>
      </c>
      <c r="W17" s="60"/>
      <c r="Y17" s="52"/>
    </row>
    <row r="18" spans="1:25" ht="17.45" customHeight="1" x14ac:dyDescent="0.15">
      <c r="A18" s="215" t="s">
        <v>145</v>
      </c>
      <c r="B18" s="216"/>
      <c r="C18" s="216"/>
      <c r="D18" s="179" t="s">
        <v>156</v>
      </c>
      <c r="E18" s="63"/>
      <c r="F18" s="62"/>
      <c r="G18" s="67">
        <v>1300</v>
      </c>
      <c r="H18" s="66"/>
      <c r="I18" s="62"/>
      <c r="J18" s="65">
        <v>0</v>
      </c>
      <c r="K18" s="63"/>
      <c r="L18" s="62"/>
      <c r="M18" s="67">
        <v>1200</v>
      </c>
      <c r="N18" s="66"/>
      <c r="O18" s="62"/>
      <c r="P18" s="65">
        <v>0</v>
      </c>
      <c r="Q18" s="63"/>
      <c r="R18" s="62"/>
      <c r="S18" s="64">
        <v>100</v>
      </c>
      <c r="T18" s="63"/>
      <c r="U18" s="62"/>
      <c r="V18" s="61">
        <v>8.3333333333333321</v>
      </c>
      <c r="W18" s="60"/>
      <c r="Y18" s="52"/>
    </row>
    <row r="19" spans="1:25" ht="17.45" customHeight="1" x14ac:dyDescent="0.15">
      <c r="A19" s="215" t="s">
        <v>146</v>
      </c>
      <c r="B19" s="216"/>
      <c r="C19" s="216"/>
      <c r="D19" s="179" t="s">
        <v>157</v>
      </c>
      <c r="E19" s="63"/>
      <c r="F19" s="62"/>
      <c r="G19" s="67">
        <v>1000</v>
      </c>
      <c r="H19" s="66"/>
      <c r="I19" s="62"/>
      <c r="J19" s="65">
        <v>0</v>
      </c>
      <c r="K19" s="63"/>
      <c r="L19" s="62"/>
      <c r="M19" s="67">
        <v>1000</v>
      </c>
      <c r="N19" s="66"/>
      <c r="O19" s="62"/>
      <c r="P19" s="65">
        <v>0</v>
      </c>
      <c r="Q19" s="63"/>
      <c r="R19" s="62"/>
      <c r="S19" s="64">
        <v>0</v>
      </c>
      <c r="T19" s="63"/>
      <c r="U19" s="62"/>
      <c r="V19" s="61">
        <v>0</v>
      </c>
      <c r="W19" s="60"/>
      <c r="Y19" s="52"/>
    </row>
    <row r="20" spans="1:25" ht="17.45" customHeight="1" x14ac:dyDescent="0.15">
      <c r="A20" s="215" t="s">
        <v>147</v>
      </c>
      <c r="B20" s="216"/>
      <c r="C20" s="216"/>
      <c r="D20" s="179" t="s">
        <v>158</v>
      </c>
      <c r="E20" s="63"/>
      <c r="F20" s="62"/>
      <c r="G20" s="67">
        <v>157000</v>
      </c>
      <c r="H20" s="66"/>
      <c r="I20" s="62"/>
      <c r="J20" s="65">
        <v>3</v>
      </c>
      <c r="K20" s="63"/>
      <c r="L20" s="62"/>
      <c r="M20" s="67">
        <v>151000</v>
      </c>
      <c r="N20" s="66"/>
      <c r="O20" s="62"/>
      <c r="P20" s="65">
        <v>2.9</v>
      </c>
      <c r="Q20" s="63"/>
      <c r="R20" s="62"/>
      <c r="S20" s="64">
        <v>6000</v>
      </c>
      <c r="T20" s="63"/>
      <c r="U20" s="62"/>
      <c r="V20" s="61">
        <v>3.9735099337748347</v>
      </c>
      <c r="W20" s="60"/>
      <c r="Y20" s="52"/>
    </row>
    <row r="21" spans="1:25" ht="17.45" customHeight="1" x14ac:dyDescent="0.15">
      <c r="A21" s="215" t="s">
        <v>148</v>
      </c>
      <c r="B21" s="216"/>
      <c r="C21" s="216"/>
      <c r="D21" s="179" t="s">
        <v>159</v>
      </c>
      <c r="E21" s="63"/>
      <c r="F21" s="62"/>
      <c r="G21" s="67">
        <v>4100</v>
      </c>
      <c r="H21" s="66"/>
      <c r="I21" s="62"/>
      <c r="J21" s="65">
        <v>0.1</v>
      </c>
      <c r="K21" s="63"/>
      <c r="L21" s="62"/>
      <c r="M21" s="67">
        <v>3800</v>
      </c>
      <c r="N21" s="66"/>
      <c r="O21" s="62"/>
      <c r="P21" s="65">
        <v>0.1</v>
      </c>
      <c r="Q21" s="63"/>
      <c r="R21" s="62"/>
      <c r="S21" s="64">
        <v>300</v>
      </c>
      <c r="T21" s="63"/>
      <c r="U21" s="62"/>
      <c r="V21" s="61">
        <v>7.8947368421052628</v>
      </c>
      <c r="W21" s="60"/>
      <c r="Y21" s="52"/>
    </row>
    <row r="22" spans="1:25" ht="17.45" customHeight="1" x14ac:dyDescent="0.15">
      <c r="A22" s="215" t="s">
        <v>149</v>
      </c>
      <c r="B22" s="216"/>
      <c r="C22" s="216"/>
      <c r="D22" s="179" t="s">
        <v>160</v>
      </c>
      <c r="E22" s="63"/>
      <c r="F22" s="62"/>
      <c r="G22" s="67">
        <v>6000</v>
      </c>
      <c r="H22" s="66"/>
      <c r="I22" s="62"/>
      <c r="J22" s="65">
        <v>0.1</v>
      </c>
      <c r="K22" s="63"/>
      <c r="L22" s="62"/>
      <c r="M22" s="67">
        <v>11000</v>
      </c>
      <c r="N22" s="66"/>
      <c r="O22" s="62"/>
      <c r="P22" s="65">
        <v>0.2</v>
      </c>
      <c r="Q22" s="63"/>
      <c r="R22" s="62"/>
      <c r="S22" s="64">
        <v>-5000</v>
      </c>
      <c r="T22" s="63"/>
      <c r="U22" s="62"/>
      <c r="V22" s="61">
        <v>-45.454545454545453</v>
      </c>
      <c r="W22" s="60"/>
      <c r="Y22" s="52"/>
    </row>
    <row r="23" spans="1:25" ht="17.45" customHeight="1" x14ac:dyDescent="0.15">
      <c r="A23" s="238" t="s">
        <v>142</v>
      </c>
      <c r="B23" s="239"/>
      <c r="C23" s="239"/>
      <c r="D23" s="184" t="s">
        <v>161</v>
      </c>
      <c r="E23" s="63"/>
      <c r="F23" s="62"/>
      <c r="G23" s="67">
        <v>3600</v>
      </c>
      <c r="H23" s="66"/>
      <c r="I23" s="62"/>
      <c r="J23" s="65">
        <v>0.1</v>
      </c>
      <c r="K23" s="63"/>
      <c r="L23" s="62"/>
      <c r="M23" s="67">
        <v>0</v>
      </c>
      <c r="N23" s="66"/>
      <c r="O23" s="62"/>
      <c r="P23" s="65">
        <v>0</v>
      </c>
      <c r="Q23" s="63"/>
      <c r="R23" s="62"/>
      <c r="S23" s="64">
        <v>3600</v>
      </c>
      <c r="T23" s="63"/>
      <c r="U23" s="62"/>
      <c r="V23" s="189" t="s">
        <v>168</v>
      </c>
      <c r="W23" s="60"/>
      <c r="Y23" s="52"/>
    </row>
    <row r="24" spans="1:25" ht="17.45" customHeight="1" x14ac:dyDescent="0.15">
      <c r="A24" s="215" t="s">
        <v>150</v>
      </c>
      <c r="B24" s="216"/>
      <c r="C24" s="216"/>
      <c r="D24" s="179" t="s">
        <v>162</v>
      </c>
      <c r="E24" s="63"/>
      <c r="F24" s="62"/>
      <c r="G24" s="67">
        <v>4100</v>
      </c>
      <c r="H24" s="66"/>
      <c r="I24" s="62"/>
      <c r="J24" s="65">
        <v>0.1</v>
      </c>
      <c r="K24" s="63"/>
      <c r="L24" s="62"/>
      <c r="M24" s="67">
        <v>2800</v>
      </c>
      <c r="N24" s="66"/>
      <c r="O24" s="62"/>
      <c r="P24" s="65">
        <v>0.1</v>
      </c>
      <c r="Q24" s="63"/>
      <c r="R24" s="62"/>
      <c r="S24" s="64">
        <v>1300</v>
      </c>
      <c r="T24" s="63"/>
      <c r="U24" s="62"/>
      <c r="V24" s="61">
        <v>46.428571428571431</v>
      </c>
      <c r="W24" s="60"/>
      <c r="Y24" s="52"/>
    </row>
    <row r="25" spans="1:25" ht="17.45" customHeight="1" x14ac:dyDescent="0.15">
      <c r="A25" s="215" t="s">
        <v>151</v>
      </c>
      <c r="B25" s="216"/>
      <c r="C25" s="216"/>
      <c r="D25" s="179" t="s">
        <v>163</v>
      </c>
      <c r="E25" s="63"/>
      <c r="F25" s="62"/>
      <c r="G25" s="69">
        <v>2653755</v>
      </c>
      <c r="H25" s="66"/>
      <c r="I25" s="62"/>
      <c r="J25" s="65">
        <v>50.9</v>
      </c>
      <c r="K25" s="63"/>
      <c r="L25" s="62"/>
      <c r="M25" s="67">
        <v>2617641</v>
      </c>
      <c r="N25" s="66"/>
      <c r="O25" s="62"/>
      <c r="P25" s="65">
        <v>50.8</v>
      </c>
      <c r="Q25" s="63"/>
      <c r="R25" s="62"/>
      <c r="S25" s="64">
        <v>36114</v>
      </c>
      <c r="T25" s="63"/>
      <c r="U25" s="62"/>
      <c r="V25" s="61">
        <v>1.3796391483782535</v>
      </c>
      <c r="W25" s="60"/>
      <c r="Y25" s="52"/>
    </row>
    <row r="26" spans="1:25" ht="17.45" customHeight="1" x14ac:dyDescent="0.15">
      <c r="A26" s="215" t="s">
        <v>152</v>
      </c>
      <c r="B26" s="216"/>
      <c r="C26" s="216"/>
      <c r="D26" s="179" t="s">
        <v>164</v>
      </c>
      <c r="E26" s="63"/>
      <c r="F26" s="62"/>
      <c r="G26" s="67">
        <v>1000</v>
      </c>
      <c r="H26" s="66"/>
      <c r="I26" s="62"/>
      <c r="J26" s="65">
        <v>0</v>
      </c>
      <c r="K26" s="63"/>
      <c r="L26" s="62"/>
      <c r="M26" s="67">
        <v>1000</v>
      </c>
      <c r="N26" s="66"/>
      <c r="O26" s="62"/>
      <c r="P26" s="65">
        <v>0</v>
      </c>
      <c r="Q26" s="63"/>
      <c r="R26" s="62"/>
      <c r="S26" s="64">
        <v>0</v>
      </c>
      <c r="T26" s="63"/>
      <c r="U26" s="62"/>
      <c r="V26" s="61">
        <v>0</v>
      </c>
      <c r="W26" s="60"/>
      <c r="Y26" s="52"/>
    </row>
    <row r="27" spans="1:25" ht="17.45" customHeight="1" x14ac:dyDescent="0.15">
      <c r="A27" s="215" t="s">
        <v>21</v>
      </c>
      <c r="B27" s="216"/>
      <c r="C27" s="216"/>
      <c r="D27" s="179" t="s">
        <v>165</v>
      </c>
      <c r="E27" s="63"/>
      <c r="F27" s="62"/>
      <c r="G27" s="67">
        <v>528497</v>
      </c>
      <c r="H27" s="66"/>
      <c r="I27" s="62"/>
      <c r="J27" s="65">
        <v>10.199999999999999</v>
      </c>
      <c r="K27" s="63"/>
      <c r="L27" s="62"/>
      <c r="M27" s="67">
        <v>538990</v>
      </c>
      <c r="N27" s="66"/>
      <c r="O27" s="62"/>
      <c r="P27" s="65">
        <v>10.5</v>
      </c>
      <c r="Q27" s="63"/>
      <c r="R27" s="62"/>
      <c r="S27" s="64">
        <v>-10493</v>
      </c>
      <c r="T27" s="63"/>
      <c r="U27" s="62"/>
      <c r="V27" s="61">
        <v>-1.9467893652943467</v>
      </c>
      <c r="W27" s="60"/>
      <c r="Y27" s="52"/>
    </row>
    <row r="28" spans="1:25" ht="17.45" customHeight="1" x14ac:dyDescent="0.15">
      <c r="A28" s="215" t="s">
        <v>20</v>
      </c>
      <c r="B28" s="216"/>
      <c r="C28" s="216"/>
      <c r="D28" s="179" t="s">
        <v>166</v>
      </c>
      <c r="E28" s="63"/>
      <c r="F28" s="62"/>
      <c r="G28" s="67">
        <v>355358</v>
      </c>
      <c r="H28" s="66"/>
      <c r="I28" s="62"/>
      <c r="J28" s="65">
        <v>6.8</v>
      </c>
      <c r="K28" s="63"/>
      <c r="L28" s="62"/>
      <c r="M28" s="67">
        <v>324988</v>
      </c>
      <c r="N28" s="66"/>
      <c r="O28" s="62"/>
      <c r="P28" s="65">
        <v>6.3</v>
      </c>
      <c r="Q28" s="63"/>
      <c r="R28" s="62"/>
      <c r="S28" s="64">
        <v>30370</v>
      </c>
      <c r="T28" s="63"/>
      <c r="U28" s="62"/>
      <c r="V28" s="61">
        <v>9.3449604293081592</v>
      </c>
      <c r="W28" s="60"/>
      <c r="Y28" s="52"/>
    </row>
    <row r="29" spans="1:25" ht="17.45" customHeight="1" x14ac:dyDescent="0.15">
      <c r="A29" s="230" t="s">
        <v>153</v>
      </c>
      <c r="B29" s="231"/>
      <c r="C29" s="231"/>
      <c r="D29" s="59" t="s">
        <v>167</v>
      </c>
      <c r="E29" s="46"/>
      <c r="F29" s="45"/>
      <c r="G29" s="58">
        <v>577500</v>
      </c>
      <c r="H29" s="55"/>
      <c r="I29" s="54"/>
      <c r="J29" s="53">
        <v>11.1</v>
      </c>
      <c r="K29" s="57"/>
      <c r="L29" s="54"/>
      <c r="M29" s="56">
        <v>619100</v>
      </c>
      <c r="N29" s="55"/>
      <c r="O29" s="54"/>
      <c r="P29" s="53">
        <v>12</v>
      </c>
      <c r="Q29" s="46"/>
      <c r="R29" s="45"/>
      <c r="S29" s="47">
        <v>-41600</v>
      </c>
      <c r="T29" s="46"/>
      <c r="U29" s="45"/>
      <c r="V29" s="44">
        <v>-6.7194314327249236</v>
      </c>
      <c r="W29" s="43"/>
      <c r="Y29" s="52"/>
    </row>
    <row r="30" spans="1:25" ht="17.45" customHeight="1" x14ac:dyDescent="0.15">
      <c r="A30" s="235" t="s">
        <v>19</v>
      </c>
      <c r="B30" s="236"/>
      <c r="C30" s="236"/>
      <c r="D30" s="236"/>
      <c r="E30" s="237"/>
      <c r="F30" s="51"/>
      <c r="G30" s="50">
        <v>5214000</v>
      </c>
      <c r="H30" s="49"/>
      <c r="I30" s="45"/>
      <c r="J30" s="48">
        <v>99.999999999999986</v>
      </c>
      <c r="K30" s="46"/>
      <c r="L30" s="45"/>
      <c r="M30" s="50">
        <v>5155000</v>
      </c>
      <c r="N30" s="49"/>
      <c r="O30" s="45"/>
      <c r="P30" s="48">
        <v>99.999999999999986</v>
      </c>
      <c r="Q30" s="46"/>
      <c r="R30" s="45"/>
      <c r="S30" s="47">
        <v>59000</v>
      </c>
      <c r="T30" s="46"/>
      <c r="U30" s="45"/>
      <c r="V30" s="44">
        <v>1.1445198836081476</v>
      </c>
      <c r="W30" s="43"/>
    </row>
    <row r="31" spans="1:25" ht="18.600000000000001" hidden="1" customHeight="1" x14ac:dyDescent="0.15">
      <c r="G31" s="40">
        <v>5214000</v>
      </c>
      <c r="J31" s="40">
        <v>99.999999999999986</v>
      </c>
      <c r="M31" s="40">
        <v>5155000</v>
      </c>
      <c r="P31" s="40">
        <v>99.999999999999986</v>
      </c>
    </row>
  </sheetData>
  <mergeCells count="33">
    <mergeCell ref="A29:C29"/>
    <mergeCell ref="A30:E30"/>
    <mergeCell ref="A22:C22"/>
    <mergeCell ref="A24:C24"/>
    <mergeCell ref="A25:C25"/>
    <mergeCell ref="A26:C26"/>
    <mergeCell ref="A27:C27"/>
    <mergeCell ref="A28:C28"/>
    <mergeCell ref="A23:C23"/>
    <mergeCell ref="A21:C21"/>
    <mergeCell ref="A11:C11"/>
    <mergeCell ref="A12:C12"/>
    <mergeCell ref="A13:C13"/>
    <mergeCell ref="A14:C14"/>
    <mergeCell ref="A15:B15"/>
    <mergeCell ref="C15:D15"/>
    <mergeCell ref="A16:C16"/>
    <mergeCell ref="A17:C17"/>
    <mergeCell ref="A18:C18"/>
    <mergeCell ref="A19:C19"/>
    <mergeCell ref="A20:C20"/>
    <mergeCell ref="A10:C10"/>
    <mergeCell ref="A1:W1"/>
    <mergeCell ref="S3:W3"/>
    <mergeCell ref="A4:E5"/>
    <mergeCell ref="G4:J4"/>
    <mergeCell ref="M4:P4"/>
    <mergeCell ref="S4:V4"/>
    <mergeCell ref="A6:B6"/>
    <mergeCell ref="C6:D6"/>
    <mergeCell ref="A7:C7"/>
    <mergeCell ref="A8:C8"/>
    <mergeCell ref="A9:C9"/>
  </mergeCells>
  <phoneticPr fontId="2"/>
  <printOptions horizontalCentered="1"/>
  <pageMargins left="0.59055118110236227" right="0.59055118110236227" top="0.78740157480314965" bottom="0.78740157480314965" header="0.51181102362204722" footer="0.51181102362204722"/>
  <pageSetup paperSize="9" scale="9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zoomScaleNormal="100" zoomScaleSheetLayoutView="75" workbookViewId="0">
      <selection sqref="A1:W1"/>
    </sheetView>
  </sheetViews>
  <sheetFormatPr defaultColWidth="0" defaultRowHeight="20.100000000000001" customHeight="1" zeroHeight="1" x14ac:dyDescent="0.15"/>
  <cols>
    <col min="1" max="1" width="4.625" style="42" customWidth="1"/>
    <col min="2" max="2" width="0.875" style="37" customWidth="1"/>
    <col min="3" max="3" width="2.625" style="37" customWidth="1"/>
    <col min="4" max="4" width="26.625" style="41" customWidth="1"/>
    <col min="5" max="6" width="0.875" style="37" customWidth="1"/>
    <col min="7" max="7" width="15.625" style="40" customWidth="1"/>
    <col min="8" max="9" width="0.875" style="37" customWidth="1"/>
    <col min="10" max="10" width="10.625" style="40" customWidth="1"/>
    <col min="11" max="12" width="0.875" style="37" customWidth="1"/>
    <col min="13" max="13" width="15.625" style="40" customWidth="1"/>
    <col min="14" max="15" width="0.875" style="37" customWidth="1"/>
    <col min="16" max="16" width="10.625" style="40" customWidth="1"/>
    <col min="17" max="18" width="0.875" style="37" customWidth="1"/>
    <col min="19" max="19" width="15.625" style="37" customWidth="1"/>
    <col min="20" max="21" width="0.875" style="37" customWidth="1"/>
    <col min="22" max="22" width="11.625" style="40" customWidth="1"/>
    <col min="23" max="24" width="0.875" style="37" customWidth="1"/>
    <col min="25" max="16384" width="9" style="37" hidden="1"/>
  </cols>
  <sheetData>
    <row r="1" spans="1:23" ht="20.100000000000001" customHeight="1" x14ac:dyDescent="0.15">
      <c r="A1" s="251" t="s">
        <v>124</v>
      </c>
      <c r="B1" s="251"/>
      <c r="C1" s="251"/>
      <c r="D1" s="251"/>
      <c r="E1" s="251"/>
      <c r="F1" s="251"/>
      <c r="G1" s="251"/>
      <c r="H1" s="251"/>
      <c r="I1" s="251"/>
      <c r="J1" s="251"/>
      <c r="K1" s="251"/>
      <c r="L1" s="251"/>
      <c r="M1" s="251"/>
      <c r="N1" s="251"/>
      <c r="O1" s="251"/>
      <c r="P1" s="251"/>
      <c r="Q1" s="251"/>
      <c r="R1" s="251"/>
      <c r="S1" s="251"/>
      <c r="T1" s="251"/>
      <c r="U1" s="251"/>
      <c r="V1" s="251"/>
      <c r="W1" s="251"/>
    </row>
    <row r="2" spans="1:23" ht="20.100000000000001" customHeight="1" x14ac:dyDescent="0.15">
      <c r="S2" s="218" t="s">
        <v>42</v>
      </c>
      <c r="T2" s="218"/>
      <c r="U2" s="218"/>
      <c r="V2" s="218"/>
      <c r="W2" s="218"/>
    </row>
    <row r="3" spans="1:23" ht="20.100000000000001" customHeight="1" x14ac:dyDescent="0.15">
      <c r="A3" s="219" t="s">
        <v>41</v>
      </c>
      <c r="B3" s="220"/>
      <c r="C3" s="220"/>
      <c r="D3" s="220"/>
      <c r="E3" s="221"/>
      <c r="F3" s="104"/>
      <c r="G3" s="225" t="str">
        <f>会計別比較表!F3</f>
        <v>平 成 31 年 度</v>
      </c>
      <c r="H3" s="225"/>
      <c r="I3" s="225"/>
      <c r="J3" s="225"/>
      <c r="K3" s="103"/>
      <c r="L3" s="102"/>
      <c r="M3" s="225" t="str">
        <f>会計別比較表!H3</f>
        <v>平 成 30 年 度</v>
      </c>
      <c r="N3" s="225"/>
      <c r="O3" s="225"/>
      <c r="P3" s="225"/>
      <c r="Q3" s="101"/>
      <c r="R3" s="122" t="s">
        <v>120</v>
      </c>
      <c r="S3" s="252" t="s">
        <v>40</v>
      </c>
      <c r="T3" s="252"/>
      <c r="U3" s="252"/>
      <c r="V3" s="252"/>
      <c r="W3" s="134"/>
    </row>
    <row r="4" spans="1:23" ht="20.100000000000001" customHeight="1" x14ac:dyDescent="0.15">
      <c r="A4" s="222"/>
      <c r="B4" s="223"/>
      <c r="C4" s="223"/>
      <c r="D4" s="223"/>
      <c r="E4" s="224"/>
      <c r="F4" s="98"/>
      <c r="G4" s="97" t="s">
        <v>39</v>
      </c>
      <c r="H4" s="96"/>
      <c r="I4" s="95"/>
      <c r="J4" s="97" t="s">
        <v>37</v>
      </c>
      <c r="K4" s="96"/>
      <c r="L4" s="97"/>
      <c r="M4" s="97" t="s">
        <v>38</v>
      </c>
      <c r="N4" s="96"/>
      <c r="O4" s="95"/>
      <c r="P4" s="97" t="s">
        <v>37</v>
      </c>
      <c r="Q4" s="93"/>
      <c r="R4" s="133"/>
      <c r="S4" s="131" t="s">
        <v>119</v>
      </c>
      <c r="T4" s="131"/>
      <c r="U4" s="132"/>
      <c r="V4" s="131" t="s">
        <v>118</v>
      </c>
      <c r="W4" s="130"/>
    </row>
    <row r="5" spans="1:23" ht="20.100000000000001" customHeight="1" x14ac:dyDescent="0.15">
      <c r="A5" s="242" t="s">
        <v>117</v>
      </c>
      <c r="B5" s="173"/>
      <c r="C5" s="229" t="s">
        <v>116</v>
      </c>
      <c r="D5" s="229"/>
      <c r="E5" s="82"/>
      <c r="F5" s="81"/>
      <c r="G5" s="86">
        <v>663255</v>
      </c>
      <c r="H5" s="85"/>
      <c r="I5" s="81"/>
      <c r="J5" s="84">
        <v>12.7</v>
      </c>
      <c r="K5" s="82"/>
      <c r="L5" s="81"/>
      <c r="M5" s="86">
        <v>659618</v>
      </c>
      <c r="N5" s="85"/>
      <c r="O5" s="81"/>
      <c r="P5" s="84">
        <v>12.8</v>
      </c>
      <c r="Q5" s="82"/>
      <c r="R5" s="81"/>
      <c r="S5" s="83">
        <v>3637</v>
      </c>
      <c r="T5" s="82"/>
      <c r="U5" s="81"/>
      <c r="V5" s="172">
        <v>0.55137973796955209</v>
      </c>
      <c r="W5" s="79"/>
    </row>
    <row r="6" spans="1:23" ht="20.100000000000001" customHeight="1" x14ac:dyDescent="0.15">
      <c r="A6" s="243"/>
      <c r="B6" s="166"/>
      <c r="C6" s="241" t="s">
        <v>115</v>
      </c>
      <c r="D6" s="241"/>
      <c r="E6" s="63"/>
      <c r="F6" s="62"/>
      <c r="G6" s="115">
        <v>677353</v>
      </c>
      <c r="H6" s="66"/>
      <c r="I6" s="62"/>
      <c r="J6" s="149">
        <v>13</v>
      </c>
      <c r="K6" s="63"/>
      <c r="L6" s="62"/>
      <c r="M6" s="115">
        <v>682454</v>
      </c>
      <c r="N6" s="66"/>
      <c r="O6" s="62"/>
      <c r="P6" s="149">
        <v>13.2</v>
      </c>
      <c r="Q6" s="63"/>
      <c r="R6" s="62"/>
      <c r="S6" s="64">
        <v>-5101</v>
      </c>
      <c r="T6" s="63"/>
      <c r="U6" s="62"/>
      <c r="V6" s="118">
        <v>-0.74744964495775534</v>
      </c>
      <c r="W6" s="60"/>
    </row>
    <row r="7" spans="1:23" ht="20.100000000000001" customHeight="1" x14ac:dyDescent="0.15">
      <c r="A7" s="243"/>
      <c r="B7" s="153"/>
      <c r="C7" s="247" t="s">
        <v>70</v>
      </c>
      <c r="D7" s="241"/>
      <c r="E7" s="63"/>
      <c r="F7" s="62"/>
      <c r="G7" s="115">
        <v>633233</v>
      </c>
      <c r="H7" s="66"/>
      <c r="I7" s="62"/>
      <c r="J7" s="149">
        <v>12.2</v>
      </c>
      <c r="K7" s="63"/>
      <c r="L7" s="62"/>
      <c r="M7" s="115">
        <v>654765</v>
      </c>
      <c r="N7" s="66"/>
      <c r="O7" s="62"/>
      <c r="P7" s="149">
        <v>12.7</v>
      </c>
      <c r="Q7" s="63"/>
      <c r="R7" s="62"/>
      <c r="S7" s="64">
        <v>-21532</v>
      </c>
      <c r="T7" s="63"/>
      <c r="U7" s="62"/>
      <c r="V7" s="118">
        <v>-3.2885080906890263</v>
      </c>
      <c r="W7" s="60"/>
    </row>
    <row r="8" spans="1:23" ht="20.100000000000001" customHeight="1" x14ac:dyDescent="0.15">
      <c r="A8" s="243"/>
      <c r="B8" s="155"/>
      <c r="C8" s="248"/>
      <c r="D8" s="171" t="s">
        <v>114</v>
      </c>
      <c r="E8" s="63"/>
      <c r="F8" s="62"/>
      <c r="G8" s="115">
        <v>632931</v>
      </c>
      <c r="H8" s="66"/>
      <c r="I8" s="62"/>
      <c r="J8" s="149">
        <v>12.2</v>
      </c>
      <c r="K8" s="63"/>
      <c r="L8" s="62"/>
      <c r="M8" s="115">
        <v>654463</v>
      </c>
      <c r="N8" s="66"/>
      <c r="O8" s="62"/>
      <c r="P8" s="149">
        <v>12.7</v>
      </c>
      <c r="Q8" s="63"/>
      <c r="R8" s="62"/>
      <c r="S8" s="64">
        <v>-21532</v>
      </c>
      <c r="T8" s="63"/>
      <c r="U8" s="62"/>
      <c r="V8" s="118">
        <v>-3.2900255629424424</v>
      </c>
      <c r="W8" s="60"/>
    </row>
    <row r="9" spans="1:23" ht="20.100000000000001" customHeight="1" x14ac:dyDescent="0.15">
      <c r="A9" s="243"/>
      <c r="B9" s="168"/>
      <c r="C9" s="249"/>
      <c r="D9" s="68" t="s">
        <v>113</v>
      </c>
      <c r="E9" s="63"/>
      <c r="F9" s="62"/>
      <c r="G9" s="115">
        <v>302</v>
      </c>
      <c r="H9" s="66"/>
      <c r="I9" s="62"/>
      <c r="J9" s="149">
        <v>0</v>
      </c>
      <c r="K9" s="63"/>
      <c r="L9" s="62"/>
      <c r="M9" s="115">
        <v>302</v>
      </c>
      <c r="N9" s="66"/>
      <c r="O9" s="62"/>
      <c r="P9" s="149">
        <v>0</v>
      </c>
      <c r="Q9" s="63"/>
      <c r="R9" s="62"/>
      <c r="S9" s="64">
        <v>0</v>
      </c>
      <c r="T9" s="63"/>
      <c r="U9" s="62"/>
      <c r="V9" s="118">
        <v>0</v>
      </c>
      <c r="W9" s="60"/>
    </row>
    <row r="10" spans="1:23" ht="20.100000000000001" customHeight="1" x14ac:dyDescent="0.15">
      <c r="A10" s="243"/>
      <c r="B10" s="170"/>
      <c r="C10" s="244" t="s">
        <v>112</v>
      </c>
      <c r="D10" s="244"/>
      <c r="E10" s="147"/>
      <c r="F10" s="146"/>
      <c r="G10" s="151">
        <v>1973841</v>
      </c>
      <c r="H10" s="150"/>
      <c r="I10" s="146"/>
      <c r="J10" s="53">
        <v>37.9</v>
      </c>
      <c r="K10" s="147"/>
      <c r="L10" s="146"/>
      <c r="M10" s="151">
        <v>1996837</v>
      </c>
      <c r="N10" s="150"/>
      <c r="O10" s="146"/>
      <c r="P10" s="53">
        <v>38.700000000000003</v>
      </c>
      <c r="Q10" s="147"/>
      <c r="R10" s="146"/>
      <c r="S10" s="148">
        <v>-22996</v>
      </c>
      <c r="T10" s="147"/>
      <c r="U10" s="146"/>
      <c r="V10" s="145">
        <v>-1.1516212890686621</v>
      </c>
      <c r="W10" s="144"/>
    </row>
    <row r="11" spans="1:23" ht="20.100000000000001" customHeight="1" x14ac:dyDescent="0.15">
      <c r="A11" s="245" t="s">
        <v>111</v>
      </c>
      <c r="B11" s="169"/>
      <c r="C11" s="250" t="s">
        <v>110</v>
      </c>
      <c r="D11" s="250"/>
      <c r="E11" s="123"/>
      <c r="F11" s="122"/>
      <c r="G11" s="127">
        <v>677908</v>
      </c>
      <c r="H11" s="126"/>
      <c r="I11" s="122"/>
      <c r="J11" s="75">
        <v>13</v>
      </c>
      <c r="K11" s="123"/>
      <c r="L11" s="122"/>
      <c r="M11" s="127">
        <v>611454</v>
      </c>
      <c r="N11" s="126"/>
      <c r="O11" s="122"/>
      <c r="P11" s="75">
        <v>11.9</v>
      </c>
      <c r="Q11" s="123"/>
      <c r="R11" s="122"/>
      <c r="S11" s="124">
        <v>66454</v>
      </c>
      <c r="T11" s="123"/>
      <c r="U11" s="122"/>
      <c r="V11" s="121">
        <v>10.86819286487618</v>
      </c>
      <c r="W11" s="120"/>
    </row>
    <row r="12" spans="1:23" ht="20.100000000000001" customHeight="1" x14ac:dyDescent="0.15">
      <c r="A12" s="246"/>
      <c r="B12" s="166"/>
      <c r="C12" s="241" t="s">
        <v>109</v>
      </c>
      <c r="D12" s="241"/>
      <c r="E12" s="63"/>
      <c r="F12" s="62"/>
      <c r="G12" s="115">
        <v>125222</v>
      </c>
      <c r="H12" s="66"/>
      <c r="I12" s="62"/>
      <c r="J12" s="149">
        <v>2.4</v>
      </c>
      <c r="K12" s="63"/>
      <c r="L12" s="62"/>
      <c r="M12" s="115">
        <v>133213</v>
      </c>
      <c r="N12" s="66"/>
      <c r="O12" s="62"/>
      <c r="P12" s="149">
        <v>2.6</v>
      </c>
      <c r="Q12" s="63"/>
      <c r="R12" s="62"/>
      <c r="S12" s="64">
        <v>-7991</v>
      </c>
      <c r="T12" s="63"/>
      <c r="U12" s="62"/>
      <c r="V12" s="118">
        <v>-5.9986637940741518</v>
      </c>
      <c r="W12" s="60"/>
    </row>
    <row r="13" spans="1:23" ht="20.100000000000001" customHeight="1" x14ac:dyDescent="0.15">
      <c r="A13" s="246"/>
      <c r="B13" s="153"/>
      <c r="C13" s="247" t="s">
        <v>108</v>
      </c>
      <c r="D13" s="241"/>
      <c r="E13" s="63"/>
      <c r="F13" s="62"/>
      <c r="G13" s="115">
        <v>929929</v>
      </c>
      <c r="H13" s="66"/>
      <c r="I13" s="62"/>
      <c r="J13" s="149">
        <v>17.8</v>
      </c>
      <c r="K13" s="63"/>
      <c r="L13" s="62"/>
      <c r="M13" s="69">
        <v>863588</v>
      </c>
      <c r="N13" s="66"/>
      <c r="O13" s="62"/>
      <c r="P13" s="149">
        <v>16.7</v>
      </c>
      <c r="Q13" s="63"/>
      <c r="R13" s="62"/>
      <c r="S13" s="64">
        <v>66341</v>
      </c>
      <c r="T13" s="63"/>
      <c r="U13" s="62"/>
      <c r="V13" s="118">
        <v>7.6820196667855498</v>
      </c>
      <c r="W13" s="60"/>
    </row>
    <row r="14" spans="1:23" ht="20.100000000000001" customHeight="1" x14ac:dyDescent="0.15">
      <c r="A14" s="246"/>
      <c r="B14" s="168"/>
      <c r="C14" s="167"/>
      <c r="D14" s="68" t="s">
        <v>107</v>
      </c>
      <c r="E14" s="63"/>
      <c r="F14" s="62"/>
      <c r="G14" s="115">
        <v>293835</v>
      </c>
      <c r="H14" s="66"/>
      <c r="I14" s="62"/>
      <c r="J14" s="149">
        <v>5.6</v>
      </c>
      <c r="K14" s="63"/>
      <c r="L14" s="62"/>
      <c r="M14" s="69">
        <v>259101</v>
      </c>
      <c r="N14" s="66"/>
      <c r="O14" s="62"/>
      <c r="P14" s="149">
        <v>5</v>
      </c>
      <c r="Q14" s="63"/>
      <c r="R14" s="62"/>
      <c r="S14" s="64">
        <v>34734</v>
      </c>
      <c r="T14" s="63"/>
      <c r="U14" s="62"/>
      <c r="V14" s="118">
        <v>13.405583150972014</v>
      </c>
      <c r="W14" s="60"/>
    </row>
    <row r="15" spans="1:23" ht="20.100000000000001" customHeight="1" x14ac:dyDescent="0.15">
      <c r="A15" s="246"/>
      <c r="B15" s="166"/>
      <c r="C15" s="241" t="s">
        <v>106</v>
      </c>
      <c r="D15" s="241"/>
      <c r="E15" s="63"/>
      <c r="F15" s="62"/>
      <c r="G15" s="115">
        <v>52992</v>
      </c>
      <c r="H15" s="66"/>
      <c r="I15" s="62"/>
      <c r="J15" s="149">
        <v>1</v>
      </c>
      <c r="K15" s="63"/>
      <c r="L15" s="62"/>
      <c r="M15" s="67">
        <v>34436</v>
      </c>
      <c r="N15" s="66"/>
      <c r="O15" s="62"/>
      <c r="P15" s="149">
        <v>0.7</v>
      </c>
      <c r="Q15" s="63"/>
      <c r="R15" s="62"/>
      <c r="S15" s="64">
        <v>18556</v>
      </c>
      <c r="T15" s="63"/>
      <c r="U15" s="62"/>
      <c r="V15" s="119">
        <v>53.885468695551161</v>
      </c>
      <c r="W15" s="60"/>
    </row>
    <row r="16" spans="1:23" ht="20.100000000000001" customHeight="1" x14ac:dyDescent="0.15">
      <c r="A16" s="246"/>
      <c r="B16" s="166"/>
      <c r="C16" s="241" t="s">
        <v>105</v>
      </c>
      <c r="D16" s="241"/>
      <c r="E16" s="63"/>
      <c r="F16" s="62"/>
      <c r="G16" s="115">
        <v>250</v>
      </c>
      <c r="H16" s="66"/>
      <c r="I16" s="62"/>
      <c r="J16" s="149">
        <v>0</v>
      </c>
      <c r="K16" s="63"/>
      <c r="L16" s="62"/>
      <c r="M16" s="67">
        <v>250</v>
      </c>
      <c r="N16" s="66"/>
      <c r="O16" s="62"/>
      <c r="P16" s="149">
        <v>0</v>
      </c>
      <c r="Q16" s="63"/>
      <c r="R16" s="62"/>
      <c r="S16" s="64">
        <v>0</v>
      </c>
      <c r="T16" s="63"/>
      <c r="U16" s="62"/>
      <c r="V16" s="114">
        <v>0</v>
      </c>
      <c r="W16" s="60"/>
    </row>
    <row r="17" spans="1:23" ht="20.100000000000001" customHeight="1" x14ac:dyDescent="0.15">
      <c r="A17" s="246"/>
      <c r="B17" s="166"/>
      <c r="C17" s="247" t="s">
        <v>104</v>
      </c>
      <c r="D17" s="247"/>
      <c r="E17" s="63"/>
      <c r="F17" s="62"/>
      <c r="G17" s="115">
        <v>806956</v>
      </c>
      <c r="H17" s="66"/>
      <c r="I17" s="62"/>
      <c r="J17" s="149">
        <v>15.5</v>
      </c>
      <c r="K17" s="63"/>
      <c r="L17" s="62"/>
      <c r="M17" s="69">
        <v>783499</v>
      </c>
      <c r="N17" s="66"/>
      <c r="O17" s="62"/>
      <c r="P17" s="149">
        <v>15.2</v>
      </c>
      <c r="Q17" s="63"/>
      <c r="R17" s="62"/>
      <c r="S17" s="64">
        <v>23457</v>
      </c>
      <c r="T17" s="63"/>
      <c r="U17" s="62"/>
      <c r="V17" s="118">
        <v>2.9938774650637714</v>
      </c>
      <c r="W17" s="60"/>
    </row>
    <row r="18" spans="1:23" ht="20.100000000000001" customHeight="1" x14ac:dyDescent="0.15">
      <c r="A18" s="165"/>
      <c r="B18" s="164"/>
      <c r="C18" s="240" t="s">
        <v>98</v>
      </c>
      <c r="D18" s="240"/>
      <c r="E18" s="57"/>
      <c r="F18" s="54"/>
      <c r="G18" s="111">
        <v>2593257</v>
      </c>
      <c r="H18" s="55"/>
      <c r="I18" s="54"/>
      <c r="J18" s="53">
        <v>49.7</v>
      </c>
      <c r="K18" s="57"/>
      <c r="L18" s="54"/>
      <c r="M18" s="111">
        <v>2426440</v>
      </c>
      <c r="N18" s="55"/>
      <c r="O18" s="54"/>
      <c r="P18" s="53">
        <v>47.099999999999994</v>
      </c>
      <c r="Q18" s="57"/>
      <c r="R18" s="54"/>
      <c r="S18" s="107">
        <v>166817</v>
      </c>
      <c r="T18" s="57"/>
      <c r="U18" s="54"/>
      <c r="V18" s="110">
        <v>6.8749690905194436</v>
      </c>
      <c r="W18" s="105"/>
    </row>
    <row r="19" spans="1:23" ht="20.100000000000001" customHeight="1" x14ac:dyDescent="0.15">
      <c r="A19" s="243" t="s">
        <v>103</v>
      </c>
      <c r="B19" s="155"/>
      <c r="C19" s="234" t="s">
        <v>102</v>
      </c>
      <c r="D19" s="234"/>
      <c r="E19" s="159"/>
      <c r="F19" s="158"/>
      <c r="G19" s="163">
        <v>638037</v>
      </c>
      <c r="H19" s="162"/>
      <c r="I19" s="158"/>
      <c r="J19" s="161">
        <v>12.200000000000001</v>
      </c>
      <c r="K19" s="159"/>
      <c r="L19" s="158"/>
      <c r="M19" s="163">
        <v>722915</v>
      </c>
      <c r="N19" s="162"/>
      <c r="O19" s="158"/>
      <c r="P19" s="161">
        <v>14</v>
      </c>
      <c r="Q19" s="159"/>
      <c r="R19" s="158"/>
      <c r="S19" s="160">
        <v>-84878</v>
      </c>
      <c r="T19" s="159"/>
      <c r="U19" s="158"/>
      <c r="V19" s="157">
        <v>-11.741076060117718</v>
      </c>
      <c r="W19" s="156"/>
    </row>
    <row r="20" spans="1:23" ht="20.100000000000001" customHeight="1" x14ac:dyDescent="0.15">
      <c r="A20" s="243"/>
      <c r="B20" s="155"/>
      <c r="C20" s="248"/>
      <c r="D20" s="68" t="s">
        <v>101</v>
      </c>
      <c r="E20" s="63"/>
      <c r="F20" s="62"/>
      <c r="G20" s="115">
        <v>204769</v>
      </c>
      <c r="H20" s="66"/>
      <c r="I20" s="62"/>
      <c r="J20" s="149">
        <v>3.9</v>
      </c>
      <c r="K20" s="63"/>
      <c r="L20" s="62"/>
      <c r="M20" s="115">
        <v>277917</v>
      </c>
      <c r="N20" s="66"/>
      <c r="O20" s="62"/>
      <c r="P20" s="149">
        <v>5.4</v>
      </c>
      <c r="Q20" s="63"/>
      <c r="R20" s="62"/>
      <c r="S20" s="64">
        <v>-73148</v>
      </c>
      <c r="T20" s="63"/>
      <c r="U20" s="62"/>
      <c r="V20" s="114">
        <v>-26.320088371708099</v>
      </c>
      <c r="W20" s="60"/>
    </row>
    <row r="21" spans="1:23" ht="20.100000000000001" customHeight="1" x14ac:dyDescent="0.15">
      <c r="A21" s="243"/>
      <c r="B21" s="155"/>
      <c r="C21" s="248"/>
      <c r="D21" s="154" t="s">
        <v>100</v>
      </c>
      <c r="E21" s="63"/>
      <c r="F21" s="62"/>
      <c r="G21" s="115">
        <v>433268</v>
      </c>
      <c r="H21" s="66"/>
      <c r="I21" s="62"/>
      <c r="J21" s="149">
        <v>8.3000000000000007</v>
      </c>
      <c r="K21" s="63"/>
      <c r="L21" s="62"/>
      <c r="M21" s="115">
        <v>444998</v>
      </c>
      <c r="N21" s="66"/>
      <c r="O21" s="62"/>
      <c r="P21" s="149">
        <v>8.6</v>
      </c>
      <c r="Q21" s="63"/>
      <c r="R21" s="62"/>
      <c r="S21" s="64">
        <v>-11730</v>
      </c>
      <c r="T21" s="63"/>
      <c r="U21" s="62"/>
      <c r="V21" s="118">
        <v>-2.635966903222037</v>
      </c>
      <c r="W21" s="60"/>
    </row>
    <row r="22" spans="1:23" ht="20.100000000000001" customHeight="1" x14ac:dyDescent="0.15">
      <c r="A22" s="243"/>
      <c r="B22" s="153"/>
      <c r="C22" s="241" t="s">
        <v>99</v>
      </c>
      <c r="D22" s="241"/>
      <c r="E22" s="63"/>
      <c r="F22" s="62"/>
      <c r="G22" s="115">
        <v>3865</v>
      </c>
      <c r="H22" s="66"/>
      <c r="I22" s="62"/>
      <c r="J22" s="149">
        <v>0.1</v>
      </c>
      <c r="K22" s="63"/>
      <c r="L22" s="62"/>
      <c r="M22" s="115">
        <v>3808</v>
      </c>
      <c r="N22" s="66"/>
      <c r="O22" s="62"/>
      <c r="P22" s="149">
        <v>0.1</v>
      </c>
      <c r="Q22" s="63"/>
      <c r="R22" s="62"/>
      <c r="S22" s="64">
        <v>57</v>
      </c>
      <c r="T22" s="63"/>
      <c r="U22" s="62"/>
      <c r="V22" s="61">
        <v>1.4968487394957983</v>
      </c>
      <c r="W22" s="60"/>
    </row>
    <row r="23" spans="1:23" ht="20.100000000000001" customHeight="1" x14ac:dyDescent="0.15">
      <c r="A23" s="243"/>
      <c r="B23" s="152"/>
      <c r="C23" s="253" t="s">
        <v>98</v>
      </c>
      <c r="D23" s="253"/>
      <c r="E23" s="147"/>
      <c r="F23" s="146"/>
      <c r="G23" s="151">
        <v>641902</v>
      </c>
      <c r="H23" s="150"/>
      <c r="I23" s="146"/>
      <c r="J23" s="149">
        <v>12.3</v>
      </c>
      <c r="K23" s="147"/>
      <c r="L23" s="146"/>
      <c r="M23" s="151">
        <v>726723</v>
      </c>
      <c r="N23" s="150"/>
      <c r="O23" s="146"/>
      <c r="P23" s="149">
        <v>14.1</v>
      </c>
      <c r="Q23" s="147"/>
      <c r="R23" s="146"/>
      <c r="S23" s="148">
        <v>-84821</v>
      </c>
      <c r="T23" s="147"/>
      <c r="U23" s="146"/>
      <c r="V23" s="145">
        <v>-11.671709853685655</v>
      </c>
      <c r="W23" s="144"/>
    </row>
    <row r="24" spans="1:23" ht="20.100000000000001" customHeight="1" x14ac:dyDescent="0.15">
      <c r="A24" s="254" t="s">
        <v>97</v>
      </c>
      <c r="B24" s="255"/>
      <c r="C24" s="255"/>
      <c r="D24" s="255"/>
      <c r="E24" s="139"/>
      <c r="F24" s="138"/>
      <c r="G24" s="143">
        <v>5000</v>
      </c>
      <c r="H24" s="142"/>
      <c r="I24" s="138"/>
      <c r="J24" s="141">
        <v>9.5895665515918688E-2</v>
      </c>
      <c r="K24" s="139"/>
      <c r="L24" s="138"/>
      <c r="M24" s="143">
        <v>5000</v>
      </c>
      <c r="N24" s="142"/>
      <c r="O24" s="138"/>
      <c r="P24" s="141">
        <v>9.6993210475266739E-2</v>
      </c>
      <c r="Q24" s="139"/>
      <c r="R24" s="138"/>
      <c r="S24" s="140">
        <v>0</v>
      </c>
      <c r="T24" s="139"/>
      <c r="U24" s="138"/>
      <c r="V24" s="137">
        <v>0</v>
      </c>
      <c r="W24" s="136"/>
    </row>
    <row r="25" spans="1:23" ht="20.100000000000001" customHeight="1" x14ac:dyDescent="0.15">
      <c r="A25" s="235" t="s">
        <v>19</v>
      </c>
      <c r="B25" s="236"/>
      <c r="C25" s="236"/>
      <c r="D25" s="236"/>
      <c r="E25" s="237"/>
      <c r="F25" s="51"/>
      <c r="G25" s="50">
        <v>5214000</v>
      </c>
      <c r="H25" s="49"/>
      <c r="I25" s="45"/>
      <c r="J25" s="48">
        <v>99.995895665515917</v>
      </c>
      <c r="K25" s="46"/>
      <c r="L25" s="45"/>
      <c r="M25" s="50">
        <v>5155000</v>
      </c>
      <c r="N25" s="49"/>
      <c r="O25" s="45"/>
      <c r="P25" s="48">
        <v>99.996993210475253</v>
      </c>
      <c r="Q25" s="46"/>
      <c r="R25" s="45"/>
      <c r="S25" s="47">
        <v>59000</v>
      </c>
      <c r="T25" s="46"/>
      <c r="U25" s="45"/>
      <c r="V25" s="109">
        <v>1.1445198836081476</v>
      </c>
      <c r="W25" s="43"/>
    </row>
    <row r="26" spans="1:23" ht="20.100000000000001" customHeight="1" x14ac:dyDescent="0.15"/>
  </sheetData>
  <mergeCells count="27">
    <mergeCell ref="A25:E25"/>
    <mergeCell ref="C22:D22"/>
    <mergeCell ref="C23:D23"/>
    <mergeCell ref="A24:D24"/>
    <mergeCell ref="A19:A23"/>
    <mergeCell ref="C20:C21"/>
    <mergeCell ref="C19:D19"/>
    <mergeCell ref="A1:W1"/>
    <mergeCell ref="S2:W2"/>
    <mergeCell ref="A3:E4"/>
    <mergeCell ref="G3:J3"/>
    <mergeCell ref="M3:P3"/>
    <mergeCell ref="S3:V3"/>
    <mergeCell ref="C18:D18"/>
    <mergeCell ref="C15:D15"/>
    <mergeCell ref="A5:A10"/>
    <mergeCell ref="C10:D10"/>
    <mergeCell ref="C5:D5"/>
    <mergeCell ref="C6:D6"/>
    <mergeCell ref="A11:A17"/>
    <mergeCell ref="C7:D7"/>
    <mergeCell ref="C8:C9"/>
    <mergeCell ref="C17:D17"/>
    <mergeCell ref="C16:D16"/>
    <mergeCell ref="C13:D13"/>
    <mergeCell ref="C11:D11"/>
    <mergeCell ref="C12:D12"/>
  </mergeCells>
  <phoneticPr fontId="2"/>
  <printOptions horizontalCentered="1"/>
  <pageMargins left="0.59055118110236227" right="0.59055118110236227" top="0.78740157480314965" bottom="0.78740157480314965" header="0.51181102362204722" footer="0.3937007874015748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
  <sheetViews>
    <sheetView showGridLines="0" zoomScaleNormal="100" zoomScaleSheetLayoutView="75" workbookViewId="0">
      <selection sqref="A1:W1"/>
    </sheetView>
  </sheetViews>
  <sheetFormatPr defaultColWidth="0" defaultRowHeight="20.100000000000001" customHeight="1" zeroHeight="1" x14ac:dyDescent="0.15"/>
  <cols>
    <col min="1" max="1" width="4.625" style="42" customWidth="1"/>
    <col min="2" max="2" width="0.875" style="37" customWidth="1"/>
    <col min="3" max="3" width="2.625" style="37" customWidth="1"/>
    <col min="4" max="4" width="26.625" style="41" customWidth="1"/>
    <col min="5" max="6" width="0.875" style="37" customWidth="1"/>
    <col min="7" max="7" width="15.625" style="40" customWidth="1"/>
    <col min="8" max="9" width="0.875" style="37" customWidth="1"/>
    <col min="10" max="10" width="10.625" style="40" customWidth="1"/>
    <col min="11" max="12" width="0.875" style="37" customWidth="1"/>
    <col min="13" max="13" width="15.625" style="40" customWidth="1"/>
    <col min="14" max="15" width="0.875" style="37" customWidth="1"/>
    <col min="16" max="16" width="10.625" style="40" customWidth="1"/>
    <col min="17" max="18" width="0.875" style="37" customWidth="1"/>
    <col min="19" max="19" width="15.625" style="37" customWidth="1"/>
    <col min="20" max="21" width="0.875" style="37" customWidth="1"/>
    <col min="22" max="22" width="11.625" style="40" customWidth="1"/>
    <col min="23" max="24" width="0.875" style="37" customWidth="1"/>
    <col min="25" max="16384" width="9" style="37" hidden="1"/>
  </cols>
  <sheetData>
    <row r="1" spans="1:23" ht="20.100000000000001" customHeight="1" x14ac:dyDescent="0.15">
      <c r="A1" s="257" t="s">
        <v>125</v>
      </c>
      <c r="B1" s="257"/>
      <c r="C1" s="257"/>
      <c r="D1" s="257"/>
      <c r="E1" s="257"/>
      <c r="F1" s="257"/>
      <c r="G1" s="257"/>
      <c r="H1" s="257"/>
      <c r="I1" s="257"/>
      <c r="J1" s="257"/>
      <c r="K1" s="257"/>
      <c r="L1" s="257"/>
      <c r="M1" s="257"/>
      <c r="N1" s="257"/>
      <c r="O1" s="257"/>
      <c r="P1" s="257"/>
      <c r="Q1" s="257"/>
      <c r="R1" s="257"/>
      <c r="S1" s="257"/>
      <c r="T1" s="257"/>
      <c r="U1" s="257"/>
      <c r="V1" s="257"/>
      <c r="W1" s="257"/>
    </row>
    <row r="2" spans="1:23" ht="20.100000000000001" customHeight="1" x14ac:dyDescent="0.15">
      <c r="S2" s="218" t="s">
        <v>42</v>
      </c>
      <c r="T2" s="218"/>
      <c r="U2" s="218"/>
      <c r="V2" s="218"/>
      <c r="W2" s="218"/>
    </row>
    <row r="3" spans="1:23" ht="20.100000000000001" customHeight="1" x14ac:dyDescent="0.15">
      <c r="A3" s="219" t="s">
        <v>41</v>
      </c>
      <c r="B3" s="220"/>
      <c r="C3" s="220"/>
      <c r="D3" s="220"/>
      <c r="E3" s="221"/>
      <c r="F3" s="104"/>
      <c r="G3" s="225" t="str">
        <f>会計別比較表!F3</f>
        <v>平 成 31 年 度</v>
      </c>
      <c r="H3" s="225"/>
      <c r="I3" s="225"/>
      <c r="J3" s="225"/>
      <c r="K3" s="103"/>
      <c r="L3" s="102"/>
      <c r="M3" s="225" t="str">
        <f>会計別比較表!H3</f>
        <v>平 成 30 年 度</v>
      </c>
      <c r="N3" s="225"/>
      <c r="O3" s="225"/>
      <c r="P3" s="225"/>
      <c r="Q3" s="101"/>
      <c r="R3" s="122" t="s">
        <v>96</v>
      </c>
      <c r="S3" s="252" t="s">
        <v>40</v>
      </c>
      <c r="T3" s="252"/>
      <c r="U3" s="252"/>
      <c r="V3" s="252"/>
      <c r="W3" s="134"/>
    </row>
    <row r="4" spans="1:23" ht="20.100000000000001" customHeight="1" x14ac:dyDescent="0.15">
      <c r="A4" s="222"/>
      <c r="B4" s="223"/>
      <c r="C4" s="223"/>
      <c r="D4" s="223"/>
      <c r="E4" s="224"/>
      <c r="F4" s="98"/>
      <c r="G4" s="97" t="s">
        <v>39</v>
      </c>
      <c r="H4" s="96"/>
      <c r="I4" s="95"/>
      <c r="J4" s="97" t="s">
        <v>37</v>
      </c>
      <c r="K4" s="96"/>
      <c r="L4" s="97"/>
      <c r="M4" s="97" t="s">
        <v>38</v>
      </c>
      <c r="N4" s="96"/>
      <c r="O4" s="95"/>
      <c r="P4" s="97" t="s">
        <v>37</v>
      </c>
      <c r="Q4" s="93"/>
      <c r="R4" s="133"/>
      <c r="S4" s="131" t="s">
        <v>95</v>
      </c>
      <c r="T4" s="131"/>
      <c r="U4" s="132"/>
      <c r="V4" s="131" t="s">
        <v>94</v>
      </c>
      <c r="W4" s="130"/>
    </row>
    <row r="5" spans="1:23" ht="29.1" customHeight="1" x14ac:dyDescent="0.15">
      <c r="A5" s="129" t="s">
        <v>93</v>
      </c>
      <c r="B5" s="128"/>
      <c r="C5" s="256" t="s">
        <v>92</v>
      </c>
      <c r="D5" s="256"/>
      <c r="E5" s="123"/>
      <c r="F5" s="122"/>
      <c r="G5" s="127">
        <v>64866</v>
      </c>
      <c r="H5" s="126"/>
      <c r="I5" s="122"/>
      <c r="J5" s="125">
        <v>1.2</v>
      </c>
      <c r="K5" s="123"/>
      <c r="L5" s="122"/>
      <c r="M5" s="127">
        <v>72567</v>
      </c>
      <c r="N5" s="126"/>
      <c r="O5" s="122"/>
      <c r="P5" s="125">
        <v>1.4</v>
      </c>
      <c r="Q5" s="123"/>
      <c r="R5" s="122"/>
      <c r="S5" s="124">
        <v>-7701</v>
      </c>
      <c r="T5" s="123"/>
      <c r="U5" s="122"/>
      <c r="V5" s="121">
        <v>-10.6</v>
      </c>
      <c r="W5" s="120"/>
    </row>
    <row r="6" spans="1:23" ht="29.1" customHeight="1" x14ac:dyDescent="0.15">
      <c r="A6" s="117" t="s">
        <v>91</v>
      </c>
      <c r="B6" s="116"/>
      <c r="C6" s="241" t="s">
        <v>90</v>
      </c>
      <c r="D6" s="241"/>
      <c r="E6" s="63"/>
      <c r="F6" s="62"/>
      <c r="G6" s="115">
        <v>777432</v>
      </c>
      <c r="H6" s="66"/>
      <c r="I6" s="62"/>
      <c r="J6" s="65">
        <v>14.9</v>
      </c>
      <c r="K6" s="63"/>
      <c r="L6" s="62"/>
      <c r="M6" s="115">
        <v>751578</v>
      </c>
      <c r="N6" s="66"/>
      <c r="O6" s="62"/>
      <c r="P6" s="65">
        <v>14.6</v>
      </c>
      <c r="Q6" s="63"/>
      <c r="R6" s="62"/>
      <c r="S6" s="64">
        <v>25854</v>
      </c>
      <c r="T6" s="63"/>
      <c r="U6" s="62"/>
      <c r="V6" s="118">
        <v>3.4</v>
      </c>
      <c r="W6" s="60"/>
    </row>
    <row r="7" spans="1:23" ht="29.1" customHeight="1" x14ac:dyDescent="0.15">
      <c r="A7" s="117" t="s">
        <v>89</v>
      </c>
      <c r="B7" s="116"/>
      <c r="C7" s="241" t="s">
        <v>88</v>
      </c>
      <c r="D7" s="241"/>
      <c r="E7" s="63"/>
      <c r="F7" s="62"/>
      <c r="G7" s="115">
        <v>1381202</v>
      </c>
      <c r="H7" s="66"/>
      <c r="I7" s="62"/>
      <c r="J7" s="65">
        <v>26.5</v>
      </c>
      <c r="K7" s="63"/>
      <c r="L7" s="62"/>
      <c r="M7" s="115">
        <v>1353013</v>
      </c>
      <c r="N7" s="66"/>
      <c r="O7" s="62"/>
      <c r="P7" s="65">
        <v>26.2</v>
      </c>
      <c r="Q7" s="63"/>
      <c r="R7" s="62"/>
      <c r="S7" s="64">
        <v>28189</v>
      </c>
      <c r="T7" s="63"/>
      <c r="U7" s="62"/>
      <c r="V7" s="118">
        <v>2.1</v>
      </c>
      <c r="W7" s="60"/>
    </row>
    <row r="8" spans="1:23" ht="29.1" customHeight="1" x14ac:dyDescent="0.15">
      <c r="A8" s="117" t="s">
        <v>87</v>
      </c>
      <c r="B8" s="116"/>
      <c r="C8" s="241" t="s">
        <v>86</v>
      </c>
      <c r="D8" s="241"/>
      <c r="E8" s="63"/>
      <c r="F8" s="62"/>
      <c r="G8" s="115">
        <v>261296</v>
      </c>
      <c r="H8" s="66"/>
      <c r="I8" s="62"/>
      <c r="J8" s="65">
        <v>5</v>
      </c>
      <c r="K8" s="63"/>
      <c r="L8" s="62"/>
      <c r="M8" s="115">
        <v>251268</v>
      </c>
      <c r="N8" s="66"/>
      <c r="O8" s="62"/>
      <c r="P8" s="65">
        <v>4.9000000000000004</v>
      </c>
      <c r="Q8" s="63"/>
      <c r="R8" s="62"/>
      <c r="S8" s="64">
        <v>10028</v>
      </c>
      <c r="T8" s="63"/>
      <c r="U8" s="62"/>
      <c r="V8" s="118">
        <v>4</v>
      </c>
      <c r="W8" s="60"/>
    </row>
    <row r="9" spans="1:23" ht="29.1" customHeight="1" x14ac:dyDescent="0.15">
      <c r="A9" s="117" t="s">
        <v>85</v>
      </c>
      <c r="B9" s="116"/>
      <c r="C9" s="241" t="s">
        <v>84</v>
      </c>
      <c r="D9" s="241"/>
      <c r="E9" s="63"/>
      <c r="F9" s="62"/>
      <c r="G9" s="115">
        <v>3041</v>
      </c>
      <c r="H9" s="66"/>
      <c r="I9" s="62"/>
      <c r="J9" s="65">
        <v>0.1</v>
      </c>
      <c r="K9" s="63"/>
      <c r="L9" s="62"/>
      <c r="M9" s="115">
        <v>2965</v>
      </c>
      <c r="N9" s="66"/>
      <c r="O9" s="62"/>
      <c r="P9" s="65">
        <v>0.1</v>
      </c>
      <c r="Q9" s="63"/>
      <c r="R9" s="62"/>
      <c r="S9" s="64">
        <v>76</v>
      </c>
      <c r="T9" s="63"/>
      <c r="U9" s="62"/>
      <c r="V9" s="118">
        <v>2.6</v>
      </c>
      <c r="W9" s="60"/>
    </row>
    <row r="10" spans="1:23" ht="29.1" customHeight="1" x14ac:dyDescent="0.15">
      <c r="A10" s="117" t="s">
        <v>83</v>
      </c>
      <c r="B10" s="116"/>
      <c r="C10" s="241" t="s">
        <v>82</v>
      </c>
      <c r="D10" s="241"/>
      <c r="E10" s="63"/>
      <c r="F10" s="62"/>
      <c r="G10" s="115">
        <v>190202</v>
      </c>
      <c r="H10" s="66"/>
      <c r="I10" s="62"/>
      <c r="J10" s="65">
        <v>3.6</v>
      </c>
      <c r="K10" s="63"/>
      <c r="L10" s="62"/>
      <c r="M10" s="115">
        <v>194206</v>
      </c>
      <c r="N10" s="66"/>
      <c r="O10" s="62"/>
      <c r="P10" s="65">
        <v>3.8</v>
      </c>
      <c r="Q10" s="63"/>
      <c r="R10" s="62"/>
      <c r="S10" s="64">
        <v>-4004</v>
      </c>
      <c r="T10" s="63"/>
      <c r="U10" s="62"/>
      <c r="V10" s="118">
        <v>-2.1</v>
      </c>
      <c r="W10" s="60"/>
    </row>
    <row r="11" spans="1:23" ht="29.1" customHeight="1" x14ac:dyDescent="0.15">
      <c r="A11" s="117" t="s">
        <v>81</v>
      </c>
      <c r="B11" s="116"/>
      <c r="C11" s="241" t="s">
        <v>80</v>
      </c>
      <c r="D11" s="241"/>
      <c r="E11" s="63"/>
      <c r="F11" s="62"/>
      <c r="G11" s="115">
        <v>113188</v>
      </c>
      <c r="H11" s="66"/>
      <c r="I11" s="62"/>
      <c r="J11" s="65">
        <v>2.2000000000000002</v>
      </c>
      <c r="K11" s="63"/>
      <c r="L11" s="62"/>
      <c r="M11" s="115">
        <v>440932</v>
      </c>
      <c r="N11" s="66"/>
      <c r="O11" s="62"/>
      <c r="P11" s="65">
        <v>8.5</v>
      </c>
      <c r="Q11" s="63"/>
      <c r="R11" s="62"/>
      <c r="S11" s="64">
        <v>-327744</v>
      </c>
      <c r="T11" s="63"/>
      <c r="U11" s="62"/>
      <c r="V11" s="118">
        <v>-74.3</v>
      </c>
      <c r="W11" s="60"/>
    </row>
    <row r="12" spans="1:23" ht="29.1" customHeight="1" x14ac:dyDescent="0.15">
      <c r="A12" s="117" t="s">
        <v>79</v>
      </c>
      <c r="B12" s="116"/>
      <c r="C12" s="241" t="s">
        <v>78</v>
      </c>
      <c r="D12" s="241"/>
      <c r="E12" s="63"/>
      <c r="F12" s="62"/>
      <c r="G12" s="115">
        <v>659727</v>
      </c>
      <c r="H12" s="66"/>
      <c r="I12" s="62"/>
      <c r="J12" s="65">
        <v>12.7</v>
      </c>
      <c r="K12" s="63"/>
      <c r="L12" s="62"/>
      <c r="M12" s="115">
        <v>731435</v>
      </c>
      <c r="N12" s="66"/>
      <c r="O12" s="62"/>
      <c r="P12" s="65">
        <v>14.2</v>
      </c>
      <c r="Q12" s="63"/>
      <c r="R12" s="62"/>
      <c r="S12" s="64">
        <v>-71708</v>
      </c>
      <c r="T12" s="63"/>
      <c r="U12" s="62"/>
      <c r="V12" s="118">
        <v>-9.8000000000000007</v>
      </c>
      <c r="W12" s="60"/>
    </row>
    <row r="13" spans="1:23" ht="29.1" customHeight="1" x14ac:dyDescent="0.15">
      <c r="A13" s="117" t="s">
        <v>77</v>
      </c>
      <c r="B13" s="116"/>
      <c r="C13" s="241" t="s">
        <v>76</v>
      </c>
      <c r="D13" s="241"/>
      <c r="E13" s="63"/>
      <c r="F13" s="62"/>
      <c r="G13" s="115">
        <v>577992</v>
      </c>
      <c r="H13" s="66"/>
      <c r="I13" s="62"/>
      <c r="J13" s="65">
        <v>11.1</v>
      </c>
      <c r="K13" s="63"/>
      <c r="L13" s="62"/>
      <c r="M13" s="69">
        <v>215673</v>
      </c>
      <c r="N13" s="66"/>
      <c r="O13" s="62"/>
      <c r="P13" s="65">
        <v>4.2</v>
      </c>
      <c r="Q13" s="63"/>
      <c r="R13" s="62"/>
      <c r="S13" s="64">
        <v>362319</v>
      </c>
      <c r="T13" s="63"/>
      <c r="U13" s="62"/>
      <c r="V13" s="118">
        <v>168</v>
      </c>
      <c r="W13" s="60"/>
    </row>
    <row r="14" spans="1:23" ht="29.1" customHeight="1" x14ac:dyDescent="0.15">
      <c r="A14" s="117" t="s">
        <v>75</v>
      </c>
      <c r="B14" s="116"/>
      <c r="C14" s="241" t="s">
        <v>74</v>
      </c>
      <c r="D14" s="241"/>
      <c r="E14" s="63"/>
      <c r="F14" s="62"/>
      <c r="G14" s="115">
        <v>310090</v>
      </c>
      <c r="H14" s="66"/>
      <c r="I14" s="62"/>
      <c r="J14" s="65">
        <v>5.9</v>
      </c>
      <c r="K14" s="63"/>
      <c r="L14" s="62"/>
      <c r="M14" s="69">
        <v>295325</v>
      </c>
      <c r="N14" s="66"/>
      <c r="O14" s="62"/>
      <c r="P14" s="65">
        <v>5.7</v>
      </c>
      <c r="Q14" s="63"/>
      <c r="R14" s="62"/>
      <c r="S14" s="64">
        <v>14765</v>
      </c>
      <c r="T14" s="63"/>
      <c r="U14" s="62"/>
      <c r="V14" s="118">
        <v>5</v>
      </c>
      <c r="W14" s="60"/>
    </row>
    <row r="15" spans="1:23" ht="29.1" customHeight="1" x14ac:dyDescent="0.15">
      <c r="A15" s="117" t="s">
        <v>73</v>
      </c>
      <c r="B15" s="116"/>
      <c r="C15" s="241" t="s">
        <v>72</v>
      </c>
      <c r="D15" s="241"/>
      <c r="E15" s="63"/>
      <c r="F15" s="62"/>
      <c r="G15" s="115">
        <v>3865</v>
      </c>
      <c r="H15" s="66"/>
      <c r="I15" s="62"/>
      <c r="J15" s="65">
        <v>0.1</v>
      </c>
      <c r="K15" s="63"/>
      <c r="L15" s="62"/>
      <c r="M15" s="67">
        <v>3808</v>
      </c>
      <c r="N15" s="66"/>
      <c r="O15" s="62"/>
      <c r="P15" s="65">
        <v>0.1</v>
      </c>
      <c r="Q15" s="63"/>
      <c r="R15" s="62"/>
      <c r="S15" s="64">
        <v>57</v>
      </c>
      <c r="T15" s="63"/>
      <c r="U15" s="62"/>
      <c r="V15" s="119">
        <v>1.5</v>
      </c>
      <c r="W15" s="60"/>
    </row>
    <row r="16" spans="1:23" ht="29.1" customHeight="1" x14ac:dyDescent="0.15">
      <c r="A16" s="117" t="s">
        <v>71</v>
      </c>
      <c r="B16" s="116"/>
      <c r="C16" s="241" t="s">
        <v>70</v>
      </c>
      <c r="D16" s="241"/>
      <c r="E16" s="63"/>
      <c r="F16" s="62"/>
      <c r="G16" s="115">
        <v>633233</v>
      </c>
      <c r="H16" s="66"/>
      <c r="I16" s="62"/>
      <c r="J16" s="65">
        <v>12.1</v>
      </c>
      <c r="K16" s="63"/>
      <c r="L16" s="62"/>
      <c r="M16" s="67">
        <v>654765</v>
      </c>
      <c r="N16" s="66"/>
      <c r="O16" s="62"/>
      <c r="P16" s="65">
        <v>12.7</v>
      </c>
      <c r="Q16" s="63"/>
      <c r="R16" s="62"/>
      <c r="S16" s="64">
        <v>-21532</v>
      </c>
      <c r="T16" s="63"/>
      <c r="U16" s="62"/>
      <c r="V16" s="118">
        <v>-3.3</v>
      </c>
      <c r="W16" s="60"/>
    </row>
    <row r="17" spans="1:23" ht="29.1" customHeight="1" x14ac:dyDescent="0.15">
      <c r="A17" s="117" t="s">
        <v>69</v>
      </c>
      <c r="B17" s="116"/>
      <c r="C17" s="241" t="s">
        <v>68</v>
      </c>
      <c r="D17" s="241"/>
      <c r="E17" s="63"/>
      <c r="F17" s="62"/>
      <c r="G17" s="115">
        <v>232866</v>
      </c>
      <c r="H17" s="66"/>
      <c r="I17" s="62"/>
      <c r="J17" s="65">
        <v>4.5</v>
      </c>
      <c r="K17" s="63"/>
      <c r="L17" s="62"/>
      <c r="M17" s="67">
        <v>182465</v>
      </c>
      <c r="N17" s="66"/>
      <c r="O17" s="62"/>
      <c r="P17" s="65">
        <v>3.5</v>
      </c>
      <c r="Q17" s="63"/>
      <c r="R17" s="62"/>
      <c r="S17" s="64">
        <v>50401</v>
      </c>
      <c r="T17" s="63"/>
      <c r="U17" s="62"/>
      <c r="V17" s="114">
        <v>27.6</v>
      </c>
      <c r="W17" s="60"/>
    </row>
    <row r="18" spans="1:23" ht="29.1" customHeight="1" x14ac:dyDescent="0.15">
      <c r="A18" s="113" t="s">
        <v>67</v>
      </c>
      <c r="B18" s="112"/>
      <c r="C18" s="261" t="s">
        <v>66</v>
      </c>
      <c r="D18" s="261"/>
      <c r="E18" s="57"/>
      <c r="F18" s="54"/>
      <c r="G18" s="111">
        <v>5000</v>
      </c>
      <c r="H18" s="55"/>
      <c r="I18" s="54"/>
      <c r="J18" s="53">
        <v>0.1</v>
      </c>
      <c r="K18" s="57"/>
      <c r="L18" s="54"/>
      <c r="M18" s="58">
        <v>5000</v>
      </c>
      <c r="N18" s="55"/>
      <c r="O18" s="54"/>
      <c r="P18" s="53">
        <v>0.1</v>
      </c>
      <c r="Q18" s="57"/>
      <c r="R18" s="54"/>
      <c r="S18" s="107">
        <v>0</v>
      </c>
      <c r="T18" s="57"/>
      <c r="U18" s="54"/>
      <c r="V18" s="110">
        <v>0</v>
      </c>
      <c r="W18" s="105"/>
    </row>
    <row r="19" spans="1:23" ht="29.1" customHeight="1" x14ac:dyDescent="0.15">
      <c r="A19" s="258" t="s">
        <v>19</v>
      </c>
      <c r="B19" s="259"/>
      <c r="C19" s="259"/>
      <c r="D19" s="259"/>
      <c r="E19" s="260"/>
      <c r="F19" s="51"/>
      <c r="G19" s="50">
        <v>5214000</v>
      </c>
      <c r="H19" s="49"/>
      <c r="I19" s="45"/>
      <c r="J19" s="48">
        <v>100</v>
      </c>
      <c r="K19" s="46"/>
      <c r="L19" s="45"/>
      <c r="M19" s="50">
        <v>5155000</v>
      </c>
      <c r="N19" s="49"/>
      <c r="O19" s="45"/>
      <c r="P19" s="48">
        <v>100</v>
      </c>
      <c r="Q19" s="46"/>
      <c r="R19" s="45"/>
      <c r="S19" s="47">
        <v>59000</v>
      </c>
      <c r="T19" s="46"/>
      <c r="U19" s="45"/>
      <c r="V19" s="109">
        <v>1.1000000000000001</v>
      </c>
      <c r="W19" s="43"/>
    </row>
  </sheetData>
  <mergeCells count="21">
    <mergeCell ref="A19:E19"/>
    <mergeCell ref="C6:D6"/>
    <mergeCell ref="C14:D14"/>
    <mergeCell ref="C17:D17"/>
    <mergeCell ref="C13:D13"/>
    <mergeCell ref="C11:D11"/>
    <mergeCell ref="C18:D18"/>
    <mergeCell ref="C10:D10"/>
    <mergeCell ref="C15:D15"/>
    <mergeCell ref="C16:D16"/>
    <mergeCell ref="A1:W1"/>
    <mergeCell ref="S2:W2"/>
    <mergeCell ref="A3:E4"/>
    <mergeCell ref="G3:J3"/>
    <mergeCell ref="M3:P3"/>
    <mergeCell ref="C5:D5"/>
    <mergeCell ref="C8:D8"/>
    <mergeCell ref="C9:D9"/>
    <mergeCell ref="S3:V3"/>
    <mergeCell ref="C12:D12"/>
    <mergeCell ref="C7:D7"/>
  </mergeCells>
  <phoneticPr fontId="2"/>
  <printOptions horizontalCentered="1"/>
  <pageMargins left="0.59055118110236227" right="0.59055118110236227" top="0.78740157480314965" bottom="0.78740157480314965" header="0.51181102362204722" footer="0.39370078740157483"/>
  <pageSetup paperSize="9" orientation="landscape" r:id="rId1"/>
  <headerFooter alignWithMargins="0"/>
  <ignoredErrors>
    <ignoredError sqref="A5:A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showGridLines="0" zoomScaleNormal="100" zoomScaleSheetLayoutView="75" workbookViewId="0">
      <selection sqref="A1:W1"/>
    </sheetView>
  </sheetViews>
  <sheetFormatPr defaultColWidth="0" defaultRowHeight="20.100000000000001" customHeight="1" zeroHeight="1" x14ac:dyDescent="0.15"/>
  <cols>
    <col min="1" max="1" width="2.125" style="42" customWidth="1"/>
    <col min="2" max="3" width="2.125" style="37" customWidth="1"/>
    <col min="4" max="4" width="27.625" style="41" customWidth="1"/>
    <col min="5" max="6" width="0.875" style="37" customWidth="1"/>
    <col min="7" max="7" width="15.625" style="40" customWidth="1"/>
    <col min="8" max="9" width="0.875" style="37" customWidth="1"/>
    <col min="10" max="10" width="10.625" style="40" customWidth="1"/>
    <col min="11" max="12" width="0.875" style="37" customWidth="1"/>
    <col min="13" max="13" width="15.625" style="40" customWidth="1"/>
    <col min="14" max="15" width="0.875" style="37" customWidth="1"/>
    <col min="16" max="16" width="10.625" style="40" customWidth="1"/>
    <col min="17" max="18" width="0.875" style="37" customWidth="1"/>
    <col min="19" max="19" width="15.625" style="37" customWidth="1"/>
    <col min="20" max="21" width="0.875" style="37" customWidth="1"/>
    <col min="22" max="22" width="11.625" style="40" customWidth="1"/>
    <col min="23" max="23" width="0.875" style="37" customWidth="1"/>
    <col min="24" max="24" width="0.875" style="39" customWidth="1"/>
    <col min="25" max="25" width="10.375" style="38" hidden="1" customWidth="1"/>
    <col min="26" max="16384" width="9" style="37" hidden="1"/>
  </cols>
  <sheetData>
    <row r="1" spans="1:25" ht="20.100000000000001" customHeight="1" x14ac:dyDescent="0.15">
      <c r="A1" s="251" t="s">
        <v>123</v>
      </c>
      <c r="B1" s="251"/>
      <c r="C1" s="251"/>
      <c r="D1" s="251"/>
      <c r="E1" s="251"/>
      <c r="F1" s="251"/>
      <c r="G1" s="251"/>
      <c r="H1" s="251"/>
      <c r="I1" s="251"/>
      <c r="J1" s="251"/>
      <c r="K1" s="251"/>
      <c r="L1" s="251"/>
      <c r="M1" s="251"/>
      <c r="N1" s="251"/>
      <c r="O1" s="251"/>
      <c r="P1" s="251"/>
      <c r="Q1" s="251"/>
      <c r="R1" s="251"/>
      <c r="S1" s="251"/>
      <c r="T1" s="251"/>
      <c r="U1" s="251"/>
      <c r="V1" s="251"/>
      <c r="W1" s="251"/>
    </row>
    <row r="2" spans="1:25" ht="20.100000000000001" customHeight="1" x14ac:dyDescent="0.15">
      <c r="S2" s="218" t="s">
        <v>42</v>
      </c>
      <c r="T2" s="218"/>
      <c r="U2" s="218"/>
      <c r="V2" s="218"/>
      <c r="W2" s="218"/>
    </row>
    <row r="3" spans="1:25" ht="20.100000000000001" customHeight="1" x14ac:dyDescent="0.15">
      <c r="A3" s="219" t="s">
        <v>41</v>
      </c>
      <c r="B3" s="220"/>
      <c r="C3" s="220"/>
      <c r="D3" s="220"/>
      <c r="E3" s="221"/>
      <c r="F3" s="104"/>
      <c r="G3" s="225" t="str">
        <f>会計別比較表!F3</f>
        <v>平 成 31 年 度</v>
      </c>
      <c r="H3" s="225"/>
      <c r="I3" s="225"/>
      <c r="J3" s="225"/>
      <c r="K3" s="103"/>
      <c r="L3" s="102"/>
      <c r="M3" s="225" t="str">
        <f>会計別比較表!H3</f>
        <v>平 成 30 年 度</v>
      </c>
      <c r="N3" s="225"/>
      <c r="O3" s="225"/>
      <c r="P3" s="225"/>
      <c r="Q3" s="101"/>
      <c r="R3" s="81"/>
      <c r="S3" s="226" t="s">
        <v>40</v>
      </c>
      <c r="T3" s="226"/>
      <c r="U3" s="226"/>
      <c r="V3" s="226"/>
      <c r="W3" s="100"/>
      <c r="Y3" s="99"/>
    </row>
    <row r="4" spans="1:25" ht="20.100000000000001" customHeight="1" x14ac:dyDescent="0.15">
      <c r="A4" s="222"/>
      <c r="B4" s="223"/>
      <c r="C4" s="223"/>
      <c r="D4" s="223"/>
      <c r="E4" s="224"/>
      <c r="F4" s="98"/>
      <c r="G4" s="97" t="s">
        <v>39</v>
      </c>
      <c r="H4" s="96"/>
      <c r="I4" s="95"/>
      <c r="J4" s="94" t="s">
        <v>37</v>
      </c>
      <c r="K4" s="96"/>
      <c r="L4" s="97"/>
      <c r="M4" s="97" t="s">
        <v>38</v>
      </c>
      <c r="N4" s="96"/>
      <c r="O4" s="95"/>
      <c r="P4" s="94" t="s">
        <v>37</v>
      </c>
      <c r="Q4" s="93"/>
      <c r="R4" s="90"/>
      <c r="S4" s="92" t="s">
        <v>65</v>
      </c>
      <c r="T4" s="91"/>
      <c r="U4" s="90"/>
      <c r="V4" s="89" t="s">
        <v>64</v>
      </c>
      <c r="W4" s="88"/>
      <c r="Y4" s="87"/>
    </row>
    <row r="5" spans="1:25" ht="29.1" customHeight="1" x14ac:dyDescent="0.15">
      <c r="A5" s="227" t="s">
        <v>63</v>
      </c>
      <c r="B5" s="228"/>
      <c r="C5" s="229" t="s">
        <v>62</v>
      </c>
      <c r="D5" s="229"/>
      <c r="E5" s="82"/>
      <c r="F5" s="81"/>
      <c r="G5" s="86">
        <v>634015</v>
      </c>
      <c r="H5" s="85"/>
      <c r="I5" s="81"/>
      <c r="J5" s="84">
        <v>95.90000000000002</v>
      </c>
      <c r="K5" s="82"/>
      <c r="L5" s="81"/>
      <c r="M5" s="86">
        <v>626313</v>
      </c>
      <c r="N5" s="85"/>
      <c r="O5" s="81"/>
      <c r="P5" s="84">
        <v>96.100000000000009</v>
      </c>
      <c r="Q5" s="82"/>
      <c r="R5" s="81"/>
      <c r="S5" s="83">
        <v>7702</v>
      </c>
      <c r="T5" s="82"/>
      <c r="U5" s="81"/>
      <c r="V5" s="80">
        <v>1.2297365694149731</v>
      </c>
      <c r="W5" s="79"/>
      <c r="Y5" s="52"/>
    </row>
    <row r="6" spans="1:25" ht="29.1" customHeight="1" x14ac:dyDescent="0.15">
      <c r="A6" s="215" t="s">
        <v>61</v>
      </c>
      <c r="B6" s="216"/>
      <c r="C6" s="216"/>
      <c r="D6" s="68" t="s">
        <v>60</v>
      </c>
      <c r="E6" s="63"/>
      <c r="F6" s="62"/>
      <c r="G6" s="67">
        <v>242859</v>
      </c>
      <c r="H6" s="66"/>
      <c r="I6" s="62"/>
      <c r="J6" s="65">
        <v>36.700000000000003</v>
      </c>
      <c r="K6" s="63"/>
      <c r="L6" s="62"/>
      <c r="M6" s="67">
        <v>242227</v>
      </c>
      <c r="N6" s="66"/>
      <c r="O6" s="62"/>
      <c r="P6" s="65">
        <v>37.200000000000003</v>
      </c>
      <c r="Q6" s="63"/>
      <c r="R6" s="62"/>
      <c r="S6" s="64">
        <v>632</v>
      </c>
      <c r="T6" s="63"/>
      <c r="U6" s="62"/>
      <c r="V6" s="61">
        <v>0.26091228475768596</v>
      </c>
      <c r="W6" s="60"/>
      <c r="Y6" s="52"/>
    </row>
    <row r="7" spans="1:25" ht="29.1" customHeight="1" x14ac:dyDescent="0.15">
      <c r="A7" s="266" t="s">
        <v>59</v>
      </c>
      <c r="B7" s="267"/>
      <c r="C7" s="267"/>
      <c r="D7" s="68" t="s">
        <v>58</v>
      </c>
      <c r="E7" s="63"/>
      <c r="F7" s="62"/>
      <c r="G7" s="67">
        <v>225545</v>
      </c>
      <c r="H7" s="66"/>
      <c r="I7" s="62"/>
      <c r="J7" s="65">
        <v>34.1</v>
      </c>
      <c r="K7" s="63"/>
      <c r="L7" s="62"/>
      <c r="M7" s="67">
        <v>225669</v>
      </c>
      <c r="N7" s="66"/>
      <c r="O7" s="62"/>
      <c r="P7" s="65">
        <v>34.6</v>
      </c>
      <c r="Q7" s="63"/>
      <c r="R7" s="62"/>
      <c r="S7" s="64">
        <v>-124</v>
      </c>
      <c r="T7" s="63"/>
      <c r="U7" s="62"/>
      <c r="V7" s="61">
        <v>-5.4947733184442696E-2</v>
      </c>
      <c r="W7" s="60"/>
      <c r="Y7" s="52"/>
    </row>
    <row r="8" spans="1:25" ht="29.1" customHeight="1" x14ac:dyDescent="0.15">
      <c r="A8" s="266" t="s">
        <v>54</v>
      </c>
      <c r="B8" s="267"/>
      <c r="C8" s="267"/>
      <c r="D8" s="68" t="s">
        <v>57</v>
      </c>
      <c r="E8" s="63"/>
      <c r="F8" s="62"/>
      <c r="G8" s="67">
        <v>17314</v>
      </c>
      <c r="H8" s="66"/>
      <c r="I8" s="62"/>
      <c r="J8" s="65">
        <v>2.6</v>
      </c>
      <c r="K8" s="63"/>
      <c r="L8" s="62"/>
      <c r="M8" s="67">
        <v>16558</v>
      </c>
      <c r="N8" s="66"/>
      <c r="O8" s="62"/>
      <c r="P8" s="65">
        <v>2.6</v>
      </c>
      <c r="Q8" s="63"/>
      <c r="R8" s="62"/>
      <c r="S8" s="64">
        <v>756</v>
      </c>
      <c r="T8" s="63"/>
      <c r="U8" s="62"/>
      <c r="V8" s="61">
        <v>4.5657688126585336</v>
      </c>
      <c r="W8" s="60"/>
      <c r="Y8" s="52"/>
    </row>
    <row r="9" spans="1:25" ht="29.1" customHeight="1" x14ac:dyDescent="0.15">
      <c r="A9" s="215" t="s">
        <v>44</v>
      </c>
      <c r="B9" s="216"/>
      <c r="C9" s="216"/>
      <c r="D9" s="68" t="s">
        <v>55</v>
      </c>
      <c r="E9" s="63"/>
      <c r="F9" s="62"/>
      <c r="G9" s="67">
        <v>310512</v>
      </c>
      <c r="H9" s="66"/>
      <c r="I9" s="62"/>
      <c r="J9" s="65">
        <v>47</v>
      </c>
      <c r="K9" s="63"/>
      <c r="L9" s="62"/>
      <c r="M9" s="67">
        <v>306994</v>
      </c>
      <c r="N9" s="66"/>
      <c r="O9" s="62"/>
      <c r="P9" s="65">
        <v>47.1</v>
      </c>
      <c r="Q9" s="63"/>
      <c r="R9" s="62"/>
      <c r="S9" s="64">
        <v>3518</v>
      </c>
      <c r="T9" s="63"/>
      <c r="U9" s="62"/>
      <c r="V9" s="61">
        <v>1.1459507351935219</v>
      </c>
      <c r="W9" s="60"/>
      <c r="Y9" s="52"/>
    </row>
    <row r="10" spans="1:25" ht="29.1" customHeight="1" x14ac:dyDescent="0.15">
      <c r="A10" s="266" t="s">
        <v>56</v>
      </c>
      <c r="B10" s="267"/>
      <c r="C10" s="267"/>
      <c r="D10" s="68" t="s">
        <v>55</v>
      </c>
      <c r="E10" s="63"/>
      <c r="F10" s="62"/>
      <c r="G10" s="67">
        <v>297877</v>
      </c>
      <c r="H10" s="66"/>
      <c r="I10" s="62"/>
      <c r="J10" s="65">
        <v>45.1</v>
      </c>
      <c r="K10" s="63"/>
      <c r="L10" s="62"/>
      <c r="M10" s="67">
        <v>294938</v>
      </c>
      <c r="N10" s="66"/>
      <c r="O10" s="62"/>
      <c r="P10" s="65">
        <v>45.2</v>
      </c>
      <c r="Q10" s="63"/>
      <c r="R10" s="62"/>
      <c r="S10" s="64">
        <v>2939</v>
      </c>
      <c r="T10" s="63"/>
      <c r="U10" s="62"/>
      <c r="V10" s="61">
        <v>0.99648061626511331</v>
      </c>
      <c r="W10" s="60"/>
      <c r="Y10" s="52"/>
    </row>
    <row r="11" spans="1:25" ht="29.1" customHeight="1" x14ac:dyDescent="0.15">
      <c r="A11" s="266" t="s">
        <v>54</v>
      </c>
      <c r="B11" s="267"/>
      <c r="C11" s="267"/>
      <c r="D11" s="68" t="s">
        <v>53</v>
      </c>
      <c r="E11" s="63"/>
      <c r="F11" s="62"/>
      <c r="G11" s="67">
        <v>12635</v>
      </c>
      <c r="H11" s="66"/>
      <c r="I11" s="62"/>
      <c r="J11" s="65">
        <v>1.9</v>
      </c>
      <c r="K11" s="63"/>
      <c r="L11" s="62"/>
      <c r="M11" s="67">
        <v>12056</v>
      </c>
      <c r="N11" s="66"/>
      <c r="O11" s="62"/>
      <c r="P11" s="65">
        <v>1.9000000000000001</v>
      </c>
      <c r="Q11" s="63"/>
      <c r="R11" s="62"/>
      <c r="S11" s="64">
        <v>579</v>
      </c>
      <c r="T11" s="63"/>
      <c r="U11" s="62"/>
      <c r="V11" s="78">
        <v>4.8025879230258788</v>
      </c>
      <c r="W11" s="60"/>
      <c r="Y11" s="52"/>
    </row>
    <row r="12" spans="1:25" ht="29.1" customHeight="1" x14ac:dyDescent="0.15">
      <c r="A12" s="215" t="s">
        <v>52</v>
      </c>
      <c r="B12" s="216"/>
      <c r="C12" s="216"/>
      <c r="D12" s="68" t="s">
        <v>51</v>
      </c>
      <c r="E12" s="63"/>
      <c r="F12" s="62"/>
      <c r="G12" s="67">
        <v>33010</v>
      </c>
      <c r="H12" s="66"/>
      <c r="I12" s="62"/>
      <c r="J12" s="65">
        <v>5</v>
      </c>
      <c r="K12" s="63"/>
      <c r="L12" s="62"/>
      <c r="M12" s="67">
        <v>29459</v>
      </c>
      <c r="N12" s="66"/>
      <c r="O12" s="62"/>
      <c r="P12" s="65">
        <v>4.5</v>
      </c>
      <c r="Q12" s="63"/>
      <c r="R12" s="62"/>
      <c r="S12" s="64">
        <v>3551</v>
      </c>
      <c r="T12" s="63"/>
      <c r="U12" s="62"/>
      <c r="V12" s="61">
        <v>12.054041209817033</v>
      </c>
      <c r="W12" s="60"/>
      <c r="Y12" s="52"/>
    </row>
    <row r="13" spans="1:25" ht="29.1" customHeight="1" x14ac:dyDescent="0.15">
      <c r="A13" s="266" t="s">
        <v>56</v>
      </c>
      <c r="B13" s="267"/>
      <c r="C13" s="267"/>
      <c r="D13" s="185" t="s">
        <v>139</v>
      </c>
      <c r="E13" s="147"/>
      <c r="F13" s="146"/>
      <c r="G13" s="186">
        <v>31850</v>
      </c>
      <c r="H13" s="150"/>
      <c r="I13" s="146"/>
      <c r="J13" s="149">
        <v>4.8</v>
      </c>
      <c r="K13" s="147"/>
      <c r="L13" s="146"/>
      <c r="M13" s="186">
        <v>29459</v>
      </c>
      <c r="N13" s="150"/>
      <c r="O13" s="146"/>
      <c r="P13" s="149">
        <v>4.5</v>
      </c>
      <c r="Q13" s="147"/>
      <c r="R13" s="146"/>
      <c r="S13" s="148">
        <v>2391</v>
      </c>
      <c r="T13" s="147"/>
      <c r="U13" s="146"/>
      <c r="V13" s="187">
        <v>8.1163651176211005</v>
      </c>
      <c r="W13" s="144"/>
      <c r="Y13" s="52"/>
    </row>
    <row r="14" spans="1:25" ht="29.1" customHeight="1" x14ac:dyDescent="0.15">
      <c r="A14" s="266" t="s">
        <v>54</v>
      </c>
      <c r="B14" s="267"/>
      <c r="C14" s="267"/>
      <c r="D14" s="185" t="s">
        <v>140</v>
      </c>
      <c r="E14" s="147"/>
      <c r="F14" s="146"/>
      <c r="G14" s="186">
        <v>1160</v>
      </c>
      <c r="H14" s="150"/>
      <c r="I14" s="146"/>
      <c r="J14" s="149">
        <v>0.2</v>
      </c>
      <c r="K14" s="147"/>
      <c r="L14" s="146"/>
      <c r="M14" s="186">
        <v>0</v>
      </c>
      <c r="N14" s="150"/>
      <c r="O14" s="146"/>
      <c r="P14" s="149">
        <v>0</v>
      </c>
      <c r="Q14" s="147"/>
      <c r="R14" s="146"/>
      <c r="S14" s="148">
        <v>1160</v>
      </c>
      <c r="T14" s="147"/>
      <c r="U14" s="146"/>
      <c r="V14" s="188" t="s">
        <v>141</v>
      </c>
      <c r="W14" s="144"/>
      <c r="Y14" s="52"/>
    </row>
    <row r="15" spans="1:25" ht="29.1" customHeight="1" x14ac:dyDescent="0.15">
      <c r="A15" s="262" t="s">
        <v>50</v>
      </c>
      <c r="B15" s="263"/>
      <c r="C15" s="263"/>
      <c r="D15" s="181" t="s">
        <v>49</v>
      </c>
      <c r="E15" s="57"/>
      <c r="F15" s="54"/>
      <c r="G15" s="58">
        <v>47634</v>
      </c>
      <c r="H15" s="55"/>
      <c r="I15" s="54"/>
      <c r="J15" s="53">
        <v>7.2</v>
      </c>
      <c r="K15" s="57"/>
      <c r="L15" s="54"/>
      <c r="M15" s="56">
        <v>47633</v>
      </c>
      <c r="N15" s="55"/>
      <c r="O15" s="54"/>
      <c r="P15" s="53">
        <v>7.3</v>
      </c>
      <c r="Q15" s="57"/>
      <c r="R15" s="54"/>
      <c r="S15" s="107">
        <v>1</v>
      </c>
      <c r="T15" s="57"/>
      <c r="U15" s="54"/>
      <c r="V15" s="106">
        <v>2.099384880230093E-3</v>
      </c>
      <c r="W15" s="105"/>
      <c r="Y15" s="52"/>
    </row>
    <row r="16" spans="1:25" ht="29.1" customHeight="1" x14ac:dyDescent="0.15">
      <c r="A16" s="264" t="s">
        <v>48</v>
      </c>
      <c r="B16" s="265"/>
      <c r="C16" s="256" t="s">
        <v>47</v>
      </c>
      <c r="D16" s="256"/>
      <c r="E16" s="123"/>
      <c r="F16" s="122"/>
      <c r="G16" s="182">
        <v>26782</v>
      </c>
      <c r="H16" s="126"/>
      <c r="I16" s="122"/>
      <c r="J16" s="125">
        <v>4.0999999999999996</v>
      </c>
      <c r="K16" s="123"/>
      <c r="L16" s="122"/>
      <c r="M16" s="182">
        <v>25554</v>
      </c>
      <c r="N16" s="126"/>
      <c r="O16" s="122"/>
      <c r="P16" s="125">
        <v>3.9000000000000004</v>
      </c>
      <c r="Q16" s="123"/>
      <c r="R16" s="122"/>
      <c r="S16" s="124">
        <v>1228</v>
      </c>
      <c r="T16" s="123"/>
      <c r="U16" s="122"/>
      <c r="V16" s="183">
        <v>4.8055099006026456</v>
      </c>
      <c r="W16" s="120"/>
      <c r="Y16" s="52"/>
    </row>
    <row r="17" spans="1:25" ht="29.1" customHeight="1" x14ac:dyDescent="0.15">
      <c r="A17" s="215" t="s">
        <v>46</v>
      </c>
      <c r="B17" s="216"/>
      <c r="C17" s="216"/>
      <c r="D17" s="68" t="s">
        <v>45</v>
      </c>
      <c r="E17" s="63"/>
      <c r="F17" s="62"/>
      <c r="G17" s="67">
        <v>12612</v>
      </c>
      <c r="H17" s="66"/>
      <c r="I17" s="62"/>
      <c r="J17" s="65">
        <v>1.9</v>
      </c>
      <c r="K17" s="63"/>
      <c r="L17" s="62"/>
      <c r="M17" s="67">
        <v>11554</v>
      </c>
      <c r="N17" s="66"/>
      <c r="O17" s="62"/>
      <c r="P17" s="65">
        <v>1.8</v>
      </c>
      <c r="Q17" s="63"/>
      <c r="R17" s="62"/>
      <c r="S17" s="64">
        <v>1058</v>
      </c>
      <c r="T17" s="63"/>
      <c r="U17" s="62"/>
      <c r="V17" s="61">
        <v>9.1570019041024757</v>
      </c>
      <c r="W17" s="60"/>
      <c r="Y17" s="52"/>
    </row>
    <row r="18" spans="1:25" ht="29.1" customHeight="1" x14ac:dyDescent="0.15">
      <c r="A18" s="262" t="s">
        <v>44</v>
      </c>
      <c r="B18" s="263"/>
      <c r="C18" s="263"/>
      <c r="D18" s="108" t="s">
        <v>43</v>
      </c>
      <c r="E18" s="57"/>
      <c r="F18" s="54"/>
      <c r="G18" s="56">
        <v>14170</v>
      </c>
      <c r="H18" s="55"/>
      <c r="I18" s="54"/>
      <c r="J18" s="53">
        <v>2.2000000000000002</v>
      </c>
      <c r="K18" s="57"/>
      <c r="L18" s="54"/>
      <c r="M18" s="56">
        <v>14000</v>
      </c>
      <c r="N18" s="55"/>
      <c r="O18" s="54"/>
      <c r="P18" s="53">
        <v>2.1</v>
      </c>
      <c r="Q18" s="57"/>
      <c r="R18" s="54"/>
      <c r="S18" s="107">
        <v>170</v>
      </c>
      <c r="T18" s="57"/>
      <c r="U18" s="54"/>
      <c r="V18" s="106">
        <v>1.2142857142857142</v>
      </c>
      <c r="W18" s="105"/>
      <c r="Y18" s="52"/>
    </row>
    <row r="19" spans="1:25" ht="29.1" customHeight="1" x14ac:dyDescent="0.15">
      <c r="A19" s="258" t="s">
        <v>19</v>
      </c>
      <c r="B19" s="259"/>
      <c r="C19" s="259"/>
      <c r="D19" s="259"/>
      <c r="E19" s="260"/>
      <c r="F19" s="51"/>
      <c r="G19" s="50">
        <v>660797</v>
      </c>
      <c r="H19" s="49"/>
      <c r="I19" s="45"/>
      <c r="J19" s="48">
        <v>100.00000000000001</v>
      </c>
      <c r="K19" s="46"/>
      <c r="L19" s="45"/>
      <c r="M19" s="50">
        <v>651867</v>
      </c>
      <c r="N19" s="49"/>
      <c r="O19" s="45"/>
      <c r="P19" s="48">
        <v>100.00000000000001</v>
      </c>
      <c r="Q19" s="46"/>
      <c r="R19" s="45"/>
      <c r="S19" s="47">
        <v>8930</v>
      </c>
      <c r="T19" s="46"/>
      <c r="U19" s="45"/>
      <c r="V19" s="44">
        <v>1.3699113469465398</v>
      </c>
      <c r="W19" s="43"/>
    </row>
    <row r="20" spans="1:25" ht="20.100000000000001" customHeight="1" x14ac:dyDescent="0.15"/>
  </sheetData>
  <mergeCells count="23">
    <mergeCell ref="A13:C13"/>
    <mergeCell ref="A14:C14"/>
    <mergeCell ref="G3:J3"/>
    <mergeCell ref="A8:C8"/>
    <mergeCell ref="A5:B5"/>
    <mergeCell ref="C5:D5"/>
    <mergeCell ref="A6:C6"/>
    <mergeCell ref="M3:P3"/>
    <mergeCell ref="A19:E19"/>
    <mergeCell ref="A1:W1"/>
    <mergeCell ref="A3:E4"/>
    <mergeCell ref="A17:C17"/>
    <mergeCell ref="A18:C18"/>
    <mergeCell ref="A12:C12"/>
    <mergeCell ref="A16:B16"/>
    <mergeCell ref="C16:D16"/>
    <mergeCell ref="S3:V3"/>
    <mergeCell ref="A15:C15"/>
    <mergeCell ref="S2:W2"/>
    <mergeCell ref="A9:C9"/>
    <mergeCell ref="A10:C10"/>
    <mergeCell ref="A7:C7"/>
    <mergeCell ref="A11:C11"/>
  </mergeCells>
  <phoneticPr fontId="2"/>
  <printOptions horizontalCentered="1"/>
  <pageMargins left="0.59055118110236227" right="0.59055118110236227" top="0.78740157480314965" bottom="0.78740157480314965" header="0.51181102362204722" footer="0.51181102362204722"/>
  <pageSetup paperSize="9" fitToHeight="0" orientation="landscape" r:id="rId1"/>
  <headerFooter alignWithMargins="0"/>
  <ignoredErrors>
    <ignoredError sqref="A5:A6 A9 A15 A16:A18 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会計別比較表</vt:lpstr>
      <vt:lpstr>歳入予算財源別比較表</vt:lpstr>
      <vt:lpstr>歳出予算性質別比較表</vt:lpstr>
      <vt:lpstr>歳出予算目的別比較表</vt:lpstr>
      <vt:lpstr>税目別比較表</vt:lpstr>
      <vt:lpstr>会計別比較表!Print_Area</vt:lpstr>
      <vt:lpstr>歳出予算性質別比較表!Print_Area</vt:lpstr>
      <vt:lpstr>歳出予算目的別比較表!Print_Area</vt:lpstr>
      <vt:lpstr>歳入予算財源別比較表!Print_Area</vt:lpstr>
      <vt:lpstr>税目別比較表!Print_Area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soumu11</dc:creator>
  <cp:lastModifiedBy>三浦　政宣</cp:lastModifiedBy>
  <cp:lastPrinted>2019-03-14T06:52:03Z</cp:lastPrinted>
  <dcterms:created xsi:type="dcterms:W3CDTF">2016-03-14T02:30:05Z</dcterms:created>
  <dcterms:modified xsi:type="dcterms:W3CDTF">2019-03-28T04:26:52Z</dcterms:modified>
</cp:coreProperties>
</file>