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soumu14\Desktop\20200924_【事務連絡】平成30年度財政状況資料集（2回目）の公表について\"/>
    </mc:Choice>
  </mc:AlternateContent>
  <bookViews>
    <workbookView xWindow="0" yWindow="0" windowWidth="19200" windowHeight="118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E34" i="10" s="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<sst xmlns="http://schemas.openxmlformats.org/spreadsheetml/2006/main" count="1121" uniqueCount="597">
  <si>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</si>
  <si>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</si>
  <si>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</si>
  <si>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</si>
  <si>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</si>
  <si>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</si>
  <si>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</si>
  <si>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</si>
  <si>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</si>
  <si>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</si>
  <si>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</si>
  <si>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</si>
  <si>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</si>
  <si>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</si>
  <si>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</si>
  <si>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</si>
  <si>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</si>
  <si>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</si>
  <si>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</si>
  <si>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</si>
  <si>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</si>
  <si>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</si>
  <si>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</si>
  <si>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</si>
  <si>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</si>
  <si>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</si>
  <si>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</si>
  <si>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</si>
  <si>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</si>
  <si>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</si>
  <si>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</si>
  <si>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</si>
  <si>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</si>
  <si>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</si>
  <si>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</si>
  <si>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</si>
  <si>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</si>
  <si>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</si>
  <si>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</si>
  <si>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</si>
  <si>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</si>
  <si>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</si>
  <si>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</si>
  <si>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</si>
  <si>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</si>
  <si>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</si>
  <si>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</si>
  <si>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</si>
  <si>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</si>
  <si>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</si>
  <si>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</si>
  <si>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</si>
  <si>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</si>
  <si>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</si>
  <si>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</si>
  <si>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</si>
  <si>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</si>
  <si>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</si>
  <si>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</si>
  <si>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</si>
  <si>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</si>
  <si>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</si>
  <si>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</si>
  <si>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</si>
  <si>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</si>
  <si>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</si>
  <si>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</si>
  <si>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</si>
  <si>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</si>
  <si>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</si>
  <si>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</si>
  <si>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</si>
  <si>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</si>
  <si>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</si>
  <si>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</si>
  <si>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</si>
  <si>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</si>
  <si>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</si>
  <si>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</si>
  <si>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</si>
  <si>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</si>
  <si>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</si>
  <si>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</si>
  <si>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</si>
  <si>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</si>
  <si>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</si>
  <si>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</si>
  <si>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</si>
  <si>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</si>
  <si>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</si>
  <si>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</si>
  <si>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</si>
  <si>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</si>
  <si>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</si>
  <si>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</si>
  <si>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</si>
  <si>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</si>
  <si>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</si>
  <si>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</si>
  <si>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</si>
  <si>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</si>
  <si>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</si>
  <si>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</si>
  <si>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</si>
  <si>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</si>
  <si>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</si>
  <si>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</si>
  <si>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</si>
  <si>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</si>
  <si>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</si>
  <si>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</si>
  <si>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</si>
  <si>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</si>
  <si>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</si>
  <si>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</si>
  <si>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</si>
  <si>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</si>
  <si>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</si>
  <si>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</si>
  <si>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</si>
  <si>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</si>
  <si>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</si>
  <si>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</si>
  <si>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</si>
  <si>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</si>
  <si>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</si>
  <si>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</si>
  <si>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</si>
  <si>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</si>
  <si>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</si>
  <si>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</si>
  <si>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</si>
  <si>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</si>
  <si>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</si>
  <si>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</si>
  <si>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</si>
  <si>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</si>
  <si>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</si>
  <si>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</si>
  <si>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</si>
  <si>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</si>
  <si>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</si>
  <si>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</si>
  <si>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</si>
  <si>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</si>
  <si>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</si>
  <si>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</si>
  <si>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</si>
  <si>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病院事業会計</t>
    <phoneticPr fontId="5"/>
  </si>
  <si>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</si>
  <si>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</si>
  <si>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</si>
  <si>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</si>
  <si>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</si>
  <si>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</si>
  <si>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</si>
  <si>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</si>
  <si>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</si>
  <si>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</si>
  <si>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</si>
  <si>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</si>
  <si>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</si>
  <si>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</si>
  <si>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</si>
  <si>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</si>
  <si>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</si>
  <si>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</si>
  <si>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</si>
  <si>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</si>
  <si>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</si>
  <si>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</si>
  <si>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</si>
  <si>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</si>
  <si>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</si>
  <si>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</si>
  <si>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</si>
  <si>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</si>
  <si>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</si>
  <si>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</si>
  <si>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</si>
  <si>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</si>
  <si>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</si>
  <si>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</si>
  <si>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</si>
  <si>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</si>
  <si>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</si>
  <si>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</si>
  <si>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</si>
  <si>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</si>
  <si>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</si>
  <si>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</si>
  <si>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</si>
  <si>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</si>
  <si>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</si>
  <si>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</si>
  <si>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</si>
  <si>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</si>
  <si>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</si>
  <si>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</si>
  <si>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</si>
  <si>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</si>
  <si>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</si>
  <si>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</si>
  <si>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</si>
  <si>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</si>
  <si>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</si>
  <si>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</si>
  <si>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</si>
  <si>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</si>
  <si>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</si>
  <si>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青森県大鰐町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</si>
  <si>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</si>
  <si>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</si>
  <si>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</si>
  <si>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</si>
  <si>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</si>
  <si>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</si>
  <si>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</si>
  <si>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</si>
  <si>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</si>
  <si>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</si>
  <si>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</si>
  <si>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</si>
  <si>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</si>
  <si>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</si>
  <si>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</si>
  <si>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</si>
  <si>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</si>
  <si>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</si>
  <si>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</si>
  <si>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</si>
  <si>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</si>
  <si>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</si>
  <si>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</si>
  <si>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</si>
  <si>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</si>
  <si>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</si>
  <si>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</si>
  <si>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</si>
  <si>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</si>
  <si>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</si>
  <si>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</si>
  <si>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</si>
  <si>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</si>
  <si>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</si>
  <si>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</si>
  <si>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</si>
  <si>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</si>
  <si>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</si>
  <si>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</si>
  <si>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</si>
  <si>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</si>
  <si>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</si>
  <si>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</si>
  <si>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</si>
  <si>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</si>
  <si>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</si>
  <si>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</si>
  <si>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</si>
  <si>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</si>
  <si>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</si>
  <si>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</si>
  <si>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</si>
  <si>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</si>
  <si>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</si>
  <si>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</si>
  <si>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</si>
  <si>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</si>
  <si>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</si>
  <si>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</si>
  <si>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</si>
  <si>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</si>
  <si>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</si>
  <si>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</si>
  <si>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</si>
  <si>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</si>
  <si>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</si>
  <si>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</si>
  <si>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</si>
  <si>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</si>
  <si>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</si>
  <si>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</si>
  <si>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</si>
  <si>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</si>
  <si>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</si>
  <si>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</si>
  <si>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</si>
  <si>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</si>
  <si>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</si>
  <si>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</si>
  <si>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</si>
  <si>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</si>
  <si>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</si>
  <si>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</si>
  <si>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</si>
  <si>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</si>
  <si>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</si>
  <si>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</si>
  <si>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</si>
  <si>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</si>
  <si>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</si>
  <si>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</si>
  <si>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</si>
  <si>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</si>
  <si>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</si>
  <si>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</si>
  <si>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</si>
  <si>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</si>
  <si>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</si>
  <si>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</si>
  <si>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</si>
  <si>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</si>
  <si>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</si>
  <si>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</si>
  <si>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</si>
  <si>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</si>
  <si>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</si>
  <si>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</si>
  <si>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</si>
  <si>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</si>
  <si>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</si>
  <si>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</si>
  <si>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</si>
  <si>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</si>
  <si>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</si>
  <si>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</si>
  <si>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</si>
  <si>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</si>
  <si>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</si>
  <si>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</si>
  <si>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</si>
  <si>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</si>
  <si>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</si>
  <si>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</si>
  <si>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</si>
  <si>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</si>
  <si>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</si>
  <si>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</si>
  <si>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</si>
  <si>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</si>
  <si>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</si>
  <si>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</si>
  <si>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</si>
  <si>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</si>
  <si>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</si>
  <si>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</si>
  <si>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</si>
  <si>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</si>
  <si>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</si>
  <si>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</si>
  <si>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</si>
  <si>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</si>
  <si>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</si>
  <si>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</si>
  <si>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</si>
  <si>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</si>
  <si>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</si>
  <si>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</si>
  <si>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</si>
  <si>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青森県大鰐町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</si>
  <si>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</si>
  <si>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</si>
  <si>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</si>
  <si>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</si>
  <si>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</si>
  <si>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</si>
  <si>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</si>
  <si>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</si>
  <si>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</si>
  <si>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</si>
  <si>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</si>
  <si>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</si>
  <si>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</si>
  <si>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</si>
  <si>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</si>
  <si>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</si>
  <si>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</si>
  <si>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</si>
  <si>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</si>
  <si>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</si>
  <si>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</si>
  <si>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</si>
  <si>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</si>
  <si>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</si>
  <si>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</si>
  <si>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</si>
  <si>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</si>
  <si>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</si>
  <si>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</si>
  <si>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</si>
  <si>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</si>
  <si>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</si>
  <si>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</si>
  <si>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病院事業会計</t>
    <phoneticPr fontId="5"/>
  </si>
  <si>
    <t>温泉事業特別会計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</si>
  <si>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</si>
  <si>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</si>
  <si>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</si>
  <si>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</si>
  <si>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</si>
  <si>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</si>
  <si>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</si>
  <si>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</si>
  <si>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</si>
  <si>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</si>
  <si>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</si>
  <si>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</si>
  <si>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</si>
  <si>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</si>
  <si>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</si>
  <si>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</si>
  <si>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</si>
  <si>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</si>
  <si>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</si>
  <si>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</si>
  <si>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</si>
  <si>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</si>
  <si>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</si>
  <si>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</si>
  <si>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</si>
  <si>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</si>
  <si>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</si>
  <si>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</si>
  <si>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</si>
  <si>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</si>
  <si>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</si>
  <si>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</si>
  <si>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</si>
  <si>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</si>
  <si>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</si>
  <si>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</si>
  <si>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</si>
  <si>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</si>
  <si>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</si>
  <si>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</si>
  <si>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</si>
  <si>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</si>
  <si>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</si>
  <si>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</si>
  <si>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</si>
  <si>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</si>
  <si>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</si>
  <si>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</si>
  <si>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</si>
  <si>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</si>
  <si>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</si>
  <si>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</si>
  <si>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</si>
  <si>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</si>
  <si>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</si>
  <si>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</si>
  <si>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</si>
  <si>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</si>
  <si>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</si>
  <si>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</si>
  <si>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</si>
  <si>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</si>
  <si>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</si>
  <si>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</si>
  <si>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</si>
  <si>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</si>
  <si>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</si>
  <si>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</si>
  <si>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</si>
  <si>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</si>
  <si>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</si>
  <si>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</si>
  <si>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</si>
  <si>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</si>
  <si>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</si>
  <si>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</si>
  <si>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</si>
  <si>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</si>
  <si>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</si>
  <si>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</si>
  <si>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</si>
  <si>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</si>
  <si>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</si>
  <si>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</si>
  <si>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</si>
  <si>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</si>
  <si>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</si>
  <si>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</si>
  <si>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</si>
  <si>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</si>
  <si>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</si>
  <si>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</si>
  <si>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</si>
  <si>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</si>
  <si>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</si>
  <si>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</si>
  <si>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</si>
  <si>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</si>
  <si>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</si>
  <si>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</si>
  <si>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</si>
  <si>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</si>
  <si>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</si>
  <si>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</si>
  <si>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</si>
  <si>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</si>
  <si>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</si>
  <si>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</si>
  <si>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</si>
  <si>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</si>
  <si>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</si>
  <si>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</si>
  <si>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</si>
  <si>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</si>
  <si>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</si>
  <si>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</si>
  <si>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</si>
  <si>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</si>
  <si>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</si>
  <si>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</si>
  <si>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</si>
  <si>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</si>
  <si>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</si>
  <si>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</si>
  <si>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</si>
  <si>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</si>
  <si>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</si>
  <si>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</si>
  <si>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</si>
  <si>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</si>
  <si>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</si>
  <si>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</si>
  <si>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</si>
  <si>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</si>
  <si>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</si>
  <si>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</si>
  <si>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</si>
  <si>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</si>
  <si>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</si>
  <si>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</si>
  <si>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</si>
  <si>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</si>
  <si>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2.07</t>
  </si>
  <si>
    <t>病院事業会計</t>
  </si>
  <si>
    <t>▲ 0.34</t>
  </si>
  <si>
    <t>一般会計</t>
  </si>
  <si>
    <t>国民健康保険特別会計</t>
  </si>
  <si>
    <t>▲ 0.87</t>
  </si>
  <si>
    <t>▲ 2.03</t>
  </si>
  <si>
    <t>介護保険特別会計</t>
  </si>
  <si>
    <t>温泉事業特別会計</t>
  </si>
  <si>
    <t>後期高齢者医療特別会計</t>
  </si>
  <si>
    <t>簡易水道事業特別会計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</si>
  <si>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</si>
  <si>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</si>
  <si>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</si>
  <si>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</si>
  <si>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</si>
  <si>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</si>
  <si>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</si>
  <si>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</si>
  <si>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久吉ダム水道企業団水道事業会計</t>
    <rPh sb="0" eb="2">
      <t>ヒサヨシ</t>
    </rPh>
    <rPh sb="4" eb="6">
      <t>スイドウ</t>
    </rPh>
    <rPh sb="6" eb="8">
      <t>キギョウ</t>
    </rPh>
    <rPh sb="8" eb="9">
      <t>ダン</t>
    </rPh>
    <rPh sb="9" eb="11">
      <t>スイドウ</t>
    </rPh>
    <rPh sb="11" eb="13">
      <t>ジギョウ</t>
    </rPh>
    <rPh sb="13" eb="15">
      <t>カイケイ</t>
    </rPh>
    <phoneticPr fontId="24"/>
  </si>
  <si>
    <t>青森県市町村総合事務組合一般会計</t>
    <rPh sb="0" eb="3">
      <t>アオモリケン</t>
    </rPh>
    <rPh sb="3" eb="6">
      <t>シチョウソン</t>
    </rPh>
    <rPh sb="6" eb="8">
      <t>ソウゴウ</t>
    </rPh>
    <rPh sb="8" eb="10">
      <t>ジム</t>
    </rPh>
    <rPh sb="10" eb="12">
      <t>クミアイ</t>
    </rPh>
    <phoneticPr fontId="24"/>
  </si>
  <si>
    <t>青森県市町村職員退職手当組合一般会計</t>
    <rPh sb="0" eb="3">
      <t>アオモリケン</t>
    </rPh>
    <rPh sb="3" eb="6">
      <t>シチョウソン</t>
    </rPh>
    <rPh sb="6" eb="8">
      <t>ショクイン</t>
    </rPh>
    <rPh sb="8" eb="10">
      <t>タイショク</t>
    </rPh>
    <rPh sb="10" eb="12">
      <t>テアテ</t>
    </rPh>
    <rPh sb="12" eb="14">
      <t>クミアイ</t>
    </rPh>
    <phoneticPr fontId="24"/>
  </si>
  <si>
    <t>南黒地方福祉事務組合一般会計</t>
    <rPh sb="0" eb="2">
      <t>ナンコク</t>
    </rPh>
    <rPh sb="2" eb="4">
      <t>チホウ</t>
    </rPh>
    <rPh sb="4" eb="6">
      <t>フクシ</t>
    </rPh>
    <rPh sb="6" eb="8">
      <t>ジム</t>
    </rPh>
    <rPh sb="8" eb="10">
      <t>クミアイ</t>
    </rPh>
    <phoneticPr fontId="24"/>
  </si>
  <si>
    <t>弘前地区環境整備事務組合一般会計</t>
    <rPh sb="0" eb="2">
      <t>ヒロサキ</t>
    </rPh>
    <rPh sb="2" eb="4">
      <t>チク</t>
    </rPh>
    <rPh sb="4" eb="6">
      <t>カンキョウ</t>
    </rPh>
    <rPh sb="6" eb="8">
      <t>セイビ</t>
    </rPh>
    <rPh sb="8" eb="10">
      <t>ジム</t>
    </rPh>
    <rPh sb="10" eb="12">
      <t>クミアイ</t>
    </rPh>
    <phoneticPr fontId="24"/>
  </si>
  <si>
    <t>弘前地区消防事務組合一般会計</t>
    <rPh sb="0" eb="2">
      <t>ヒロサキ</t>
    </rPh>
    <rPh sb="2" eb="4">
      <t>チク</t>
    </rPh>
    <rPh sb="4" eb="6">
      <t>ショウボウ</t>
    </rPh>
    <rPh sb="6" eb="8">
      <t>ジム</t>
    </rPh>
    <rPh sb="8" eb="10">
      <t>クミアイ</t>
    </rPh>
    <phoneticPr fontId="24"/>
  </si>
  <si>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4"/>
  </si>
  <si>
    <t>津軽広域連合一般会計</t>
    <rPh sb="0" eb="2">
      <t>ツガル</t>
    </rPh>
    <rPh sb="2" eb="4">
      <t>コウイキ</t>
    </rPh>
    <rPh sb="4" eb="6">
      <t>レンゴウ</t>
    </rPh>
    <phoneticPr fontId="24"/>
  </si>
  <si>
    <t>青森県後期高齢者医療広域連合一般会計</t>
    <rPh sb="0" eb="1">
      <t>アオ</t>
    </rPh>
    <rPh sb="1" eb="2">
      <t>モリ</t>
    </rPh>
    <rPh sb="2" eb="3">
      <t>ケン</t>
    </rPh>
    <rPh sb="3" eb="5">
      <t>コウキ</t>
    </rPh>
    <rPh sb="5" eb="8">
      <t>コウレイシャ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</si>
  <si>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</si>
  <si>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法適用企業</t>
    <rPh sb="0" eb="1">
      <t>ホウ</t>
    </rPh>
    <rPh sb="1" eb="3">
      <t>テキヨウ</t>
    </rPh>
    <rPh sb="3" eb="5">
      <t>キギョウ</t>
    </rPh>
    <phoneticPr fontId="2"/>
  </si>
  <si>
    <t>大鰐町土地開発公社</t>
  </si>
  <si>
    <t>〇</t>
  </si>
  <si>
    <t>公共施設等整備基金</t>
    <rPh sb="0" eb="2">
      <t>コウキョウ</t>
    </rPh>
    <rPh sb="2" eb="4">
      <t>シセツ</t>
    </rPh>
    <rPh sb="4" eb="5">
      <t>トウ</t>
    </rPh>
    <rPh sb="5" eb="7">
      <t>セイビ</t>
    </rPh>
    <rPh sb="7" eb="9">
      <t>キキン</t>
    </rPh>
    <phoneticPr fontId="11"/>
  </si>
  <si>
    <t>ふるさとづくり基金</t>
    <rPh sb="7" eb="9">
      <t>キキン</t>
    </rPh>
    <phoneticPr fontId="11"/>
  </si>
  <si>
    <t>スポーツ振興基金</t>
    <rPh sb="4" eb="6">
      <t>シンコウ</t>
    </rPh>
    <rPh sb="6" eb="8">
      <t>キキン</t>
    </rPh>
    <phoneticPr fontId="11"/>
  </si>
  <si>
    <t>ふるさと基金</t>
    <rPh sb="4" eb="6">
      <t>キキン</t>
    </rPh>
    <phoneticPr fontId="11"/>
  </si>
  <si>
    <t>ふるさと活性化対策基金</t>
    <rPh sb="4" eb="7">
      <t>カッセイカ</t>
    </rPh>
    <rPh sb="7" eb="9">
      <t>タイサク</t>
    </rPh>
    <rPh sb="9" eb="11">
      <t>キキン</t>
    </rPh>
    <phoneticPr fontId="11"/>
  </si>
  <si>
    <t>一般会計</t>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</si>
  <si>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</si>
  <si>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</si>
  <si>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</si>
  <si>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</si>
  <si>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</si>
  <si>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温泉事業特別会計</t>
    <phoneticPr fontId="5"/>
  </si>
  <si>
    <t>法非適用企業</t>
    <phoneticPr fontId="5"/>
  </si>
  <si>
    <t>簡易水道事業特別会計</t>
    <phoneticPr fontId="5"/>
  </si>
  <si>
    <t>公共下水道事業特別会計</t>
    <phoneticPr fontId="5"/>
  </si>
  <si>
    <t>法非適用企業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</si>
  <si>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</si>
  <si>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</si>
  <si>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</si>
  <si>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</si>
  <si>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</si>
  <si>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</si>
  <si>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</si>
  <si>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</si>
  <si>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</si>
  <si>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</si>
  <si>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普通建設事業の抑制等により地方債の新規発行を抑制してきた結果、将来負担比率は低下傾向となっている。一方で、大規模改修等の抑制により有形固定資産減価償却率は類似団体のなかで2番目に高く、上昇傾向にもある。今後は、公共施設等総合管理計画及び個別施設計画に基づき、老朽化対策に積極的に取り組んでいく。</t>
    <rPh sb="1" eb="3">
      <t>フツウ</t>
    </rPh>
    <rPh sb="3" eb="5">
      <t>ケンセツ</t>
    </rPh>
    <rPh sb="5" eb="7">
      <t>ジギョウ</t>
    </rPh>
    <rPh sb="8" eb="10">
      <t>ヨクセイ</t>
    </rPh>
    <rPh sb="10" eb="11">
      <t>トウ</t>
    </rPh>
    <rPh sb="14" eb="17">
      <t>チホウサイ</t>
    </rPh>
    <rPh sb="18" eb="20">
      <t>シンキ</t>
    </rPh>
    <rPh sb="20" eb="22">
      <t>ハッコウ</t>
    </rPh>
    <rPh sb="23" eb="25">
      <t>ヨクセイ</t>
    </rPh>
    <rPh sb="29" eb="31">
      <t>ケッカ</t>
    </rPh>
    <rPh sb="32" eb="34">
      <t>ショウライ</t>
    </rPh>
    <rPh sb="34" eb="36">
      <t>フタン</t>
    </rPh>
    <rPh sb="36" eb="38">
      <t>ヒリツ</t>
    </rPh>
    <rPh sb="39" eb="41">
      <t>テイカ</t>
    </rPh>
    <rPh sb="41" eb="43">
      <t>ケイコウ</t>
    </rPh>
    <rPh sb="50" eb="52">
      <t>イッポウ</t>
    </rPh>
    <rPh sb="54" eb="57">
      <t>ダイキボ</t>
    </rPh>
    <rPh sb="57" eb="59">
      <t>カイシュウ</t>
    </rPh>
    <rPh sb="59" eb="60">
      <t>トウ</t>
    </rPh>
    <rPh sb="61" eb="63">
      <t>ヨクセイ</t>
    </rPh>
    <rPh sb="66" eb="68">
      <t>ユウケイ</t>
    </rPh>
    <rPh sb="68" eb="70">
      <t>コテイ</t>
    </rPh>
    <rPh sb="70" eb="72">
      <t>シサン</t>
    </rPh>
    <rPh sb="72" eb="74">
      <t>ゲンカ</t>
    </rPh>
    <rPh sb="74" eb="76">
      <t>ショウキャク</t>
    </rPh>
    <rPh sb="76" eb="77">
      <t>リツ</t>
    </rPh>
    <rPh sb="78" eb="80">
      <t>ルイジ</t>
    </rPh>
    <rPh sb="80" eb="82">
      <t>ダンタイ</t>
    </rPh>
    <rPh sb="87" eb="89">
      <t>バンメ</t>
    </rPh>
    <rPh sb="90" eb="91">
      <t>タカ</t>
    </rPh>
    <rPh sb="93" eb="95">
      <t>ジョウショウ</t>
    </rPh>
    <rPh sb="95" eb="97">
      <t>ケイコウ</t>
    </rPh>
    <rPh sb="102" eb="104">
      <t>コンゴ</t>
    </rPh>
    <rPh sb="106" eb="108">
      <t>コウキョウ</t>
    </rPh>
    <rPh sb="108" eb="110">
      <t>シセツ</t>
    </rPh>
    <rPh sb="110" eb="111">
      <t>トウ</t>
    </rPh>
    <rPh sb="111" eb="113">
      <t>ソウゴウ</t>
    </rPh>
    <rPh sb="113" eb="115">
      <t>カンリ</t>
    </rPh>
    <rPh sb="115" eb="117">
      <t>ケイカク</t>
    </rPh>
    <rPh sb="117" eb="118">
      <t>オヨ</t>
    </rPh>
    <rPh sb="119" eb="121">
      <t>コベツ</t>
    </rPh>
    <rPh sb="121" eb="123">
      <t>シセツ</t>
    </rPh>
    <rPh sb="123" eb="125">
      <t>ケイカク</t>
    </rPh>
    <rPh sb="126" eb="127">
      <t>モト</t>
    </rPh>
    <rPh sb="130" eb="133">
      <t>ロウキュウカ</t>
    </rPh>
    <rPh sb="133" eb="135">
      <t>タイサク</t>
    </rPh>
    <rPh sb="136" eb="139">
      <t>セッキョクテキ</t>
    </rPh>
    <rPh sb="140" eb="141">
      <t>ト</t>
    </rPh>
    <rPh sb="142" eb="143">
      <t>ク</t>
    </rPh>
    <phoneticPr fontId="5"/>
  </si>
  <si>
    <t>　将来負担比率及び実質公債費比率について、類似団体と比較して高くなっている。これは、㈶大鰐町開発公社、大鰐地域総合開発㈱の両法人について、第三セクター等改革推進債の発行（6,617百万円）により、損失補償を履行（7,015百万円）したことが主因となっている。
　平成24年度から第三セクター等改革推進債の償還が始まったため、平成25年度に実質公債費比率のピークを迎えたが、平成26年度に実施した繰上償還等の効果により、平成30年度決算では17.7％となっている。
　今後も、地方債残高及び元利償還金が減少する見込みであり、引続き歳入確保歳出削減を図るとともに、更なる繰上償還の実施等により両指標の低下を図る。</t>
    <rPh sb="90" eb="93">
      <t>ヒャクマンエン</t>
    </rPh>
    <rPh sb="111" eb="11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</si>
</sst>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5" fillId="6" borderId="0" xfId="6" applyFill="1" applyAlignment="1" applyProtection="1">
      <alignment wrapText="1"/>
      <protection hidden="1"/>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0" fontId="37" fillId="0" borderId="116" xfId="12" applyNumberFormat="1" applyFont="1" applyBorder="1" applyAlignment="1" applyProtection="1">
      <alignment horizontal="left" vertical="center" shrinkToFit="1"/>
      <protection locked="0"/>
    </xf>
    <xf numFmtId="0" fontId="37" fillId="0" borderId="121" xfId="12" applyNumberFormat="1" applyFont="1" applyBorder="1" applyAlignment="1" applyProtection="1">
      <alignment horizontal="lef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02" xfId="12" applyNumberFormat="1" applyFont="1" applyBorder="1" applyAlignment="1" applyProtection="1">
      <alignment horizontal="right" vertical="center" shrinkToFit="1"/>
      <protection locked="0"/>
    </xf>
    <xf numFmtId="0" fontId="37" fillId="0" borderId="102" xfId="12" applyNumberFormat="1" applyFont="1" applyBorder="1" applyAlignment="1" applyProtection="1">
      <alignment horizontal="left" vertical="center" shrinkToFit="1"/>
      <protection locked="0"/>
    </xf>
    <xf numFmtId="0" fontId="37"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177" fontId="37" fillId="0" borderId="102" xfId="12" applyNumberFormat="1" applyFont="1" applyFill="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8" xfId="14" applyNumberFormat="1" applyFont="1" applyBorder="1" applyAlignment="1" applyProtection="1">
      <alignment horizontal="right" vertical="center" shrinkToFit="1"/>
      <protection locked="0"/>
    </xf>
    <xf numFmtId="177" fontId="37" fillId="0" borderId="113" xfId="14" applyNumberFormat="1" applyFont="1" applyBorder="1" applyAlignment="1" applyProtection="1">
      <alignment horizontal="right" vertical="center" shrinkToFit="1"/>
      <protection locked="0"/>
    </xf>
    <xf numFmtId="177" fontId="37" fillId="0" borderId="119" xfId="14" applyNumberFormat="1" applyFont="1" applyBorder="1" applyAlignment="1" applyProtection="1">
      <alignment horizontal="right" vertical="center" shrinkToFit="1"/>
      <protection locked="0"/>
    </xf>
    <xf numFmtId="177" fontId="37"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7" fillId="0" borderId="138" xfId="14" applyNumberFormat="1" applyFont="1" applyBorder="1" applyAlignment="1" applyProtection="1">
      <alignment horizontal="right" vertical="center" shrinkToFit="1"/>
      <protection locked="0"/>
    </xf>
    <xf numFmtId="177" fontId="37" fillId="0" borderId="139" xfId="14" applyNumberFormat="1" applyFont="1" applyBorder="1" applyAlignment="1" applyProtection="1">
      <alignment horizontal="right" vertical="center" shrinkToFit="1"/>
      <protection locked="0"/>
    </xf>
    <xf numFmtId="177" fontId="37" fillId="0" borderId="140" xfId="14" applyNumberFormat="1" applyFont="1" applyBorder="1" applyAlignment="1" applyProtection="1">
      <alignment horizontal="right" vertical="center" shrinkToFit="1"/>
      <protection locked="0"/>
    </xf>
    <xf numFmtId="177" fontId="37"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7" fillId="0" borderId="98" xfId="15" applyNumberFormat="1" applyFont="1" applyBorder="1" applyAlignment="1" applyProtection="1">
      <alignment horizontal="right" vertical="center" shrinkToFit="1"/>
      <protection locked="0"/>
    </xf>
    <xf numFmtId="177" fontId="37" fillId="0" borderId="99" xfId="15" applyNumberFormat="1" applyFont="1" applyBorder="1" applyAlignment="1" applyProtection="1">
      <alignment horizontal="right" vertical="center" shrinkToFit="1"/>
      <protection locked="0"/>
    </xf>
    <xf numFmtId="177" fontId="37" fillId="0" borderId="100" xfId="15"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c:ext xmlns:c16="http://schemas.microsoft.com/office/drawing/2014/chart" uri="{C3380CC4-5D6E-409C-BE32-E72D297353CC}">
              <c16:uniqueId val="{00000000-B261-45AA-A095-992DAC48CD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35960</c:v>
                </c:pt>
                <c:pt idx="1">
                  <c:v>30292</c:v>
                </c:pt>
                <c:pt idx="2">
                  <c:v>28639</c:v>
                </c:pt>
                <c:pt idx="3">
                  <c:v>31928</c:v>
                </c:pt>
                <c:pt idx="4">
                  <c:v>45068</c:v>
                </c:pt>
              </c:numCache>
            </c:numRef>
          </c:val>
          <c:smooth val="0"/>
          <c:extLst>
            <c:ext xmlns:c16="http://schemas.microsoft.com/office/drawing/2014/chart" uri="{C3380CC4-5D6E-409C-BE32-E72D297353CC}">
              <c16:uniqueId val="{00000001-B261-45AA-A095-992DAC48CD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4.4000000000000004</c:v>
                </c:pt>
                <c:pt idx="1">
                  <c:v>4.6500000000000004</c:v>
                </c:pt>
                <c:pt idx="2">
                  <c:v>5.34</c:v>
                </c:pt>
                <c:pt idx="3">
                  <c:v>3.52</c:v>
                </c:pt>
                <c:pt idx="4">
                  <c:v>7.23</c:v>
                </c:pt>
              </c:numCache>
            </c:numRef>
          </c:val>
          <c:extLst>
            <c:ext xmlns:c16="http://schemas.microsoft.com/office/drawing/2014/chart" uri="{C3380CC4-5D6E-409C-BE32-E72D297353CC}">
              <c16:uniqueId val="{00000000-D105-4EFC-A1A3-140FD9AB53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12.06</c:v>
                </c:pt>
                <c:pt idx="1">
                  <c:v>18.940000000000001</c:v>
                </c:pt>
                <c:pt idx="2">
                  <c:v>23.66</c:v>
                </c:pt>
                <c:pt idx="3">
                  <c:v>28.25</c:v>
                </c:pt>
                <c:pt idx="4">
                  <c:v>28.6</c:v>
                </c:pt>
              </c:numCache>
            </c:numRef>
          </c:val>
          <c:extLst>
            <c:ext xmlns:c16="http://schemas.microsoft.com/office/drawing/2014/chart" uri="{C3380CC4-5D6E-409C-BE32-E72D297353CC}">
              <c16:uniqueId val="{00000001-D105-4EFC-A1A3-140FD9AB53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32.67</c:v>
                </c:pt>
                <c:pt idx="1">
                  <c:v>4.26</c:v>
                </c:pt>
                <c:pt idx="2">
                  <c:v>0.57999999999999996</c:v>
                </c:pt>
                <c:pt idx="3">
                  <c:v>-2.0699999999999998</c:v>
                </c:pt>
                <c:pt idx="4">
                  <c:v>3.67</c:v>
                </c:pt>
              </c:numCache>
            </c:numRef>
          </c:val>
          <c:smooth val="0"/>
          <c:extLst>
            <c:ext xmlns:c16="http://schemas.microsoft.com/office/drawing/2014/chart" uri="{C3380CC4-5D6E-409C-BE32-E72D297353CC}">
              <c16:uniqueId val="{00000002-D105-4EFC-A1A3-140FD9AB53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5C-4A70-B16C-94FFDBA8B5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5C-4A70-B16C-94FFDBA8B581}"/>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EB5C-4A70-B16C-94FFDBA8B581}"/>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0.02</c:v>
                </c:pt>
                <c:pt idx="4">
                  <c:v>#N/A</c:v>
                </c:pt>
                <c:pt idx="5">
                  <c:v>0.05</c:v>
                </c:pt>
                <c:pt idx="6">
                  <c:v>#N/A</c:v>
                </c:pt>
                <c:pt idx="7">
                  <c:v>0.04</c:v>
                </c:pt>
                <c:pt idx="8">
                  <c:v>#N/A</c:v>
                </c:pt>
                <c:pt idx="9">
                  <c:v>0.03</c:v>
                </c:pt>
              </c:numCache>
            </c:numRef>
          </c:val>
          <c:extLst>
            <c:ext xmlns:c16="http://schemas.microsoft.com/office/drawing/2014/chart" uri="{C3380CC4-5D6E-409C-BE32-E72D297353CC}">
              <c16:uniqueId val="{00000003-EB5C-4A70-B16C-94FFDBA8B58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4-EB5C-4A70-B16C-94FFDBA8B581}"/>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0.08</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5-EB5C-4A70-B16C-94FFDBA8B58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0.55000000000000004</c:v>
                </c:pt>
                <c:pt idx="4">
                  <c:v>#N/A</c:v>
                </c:pt>
                <c:pt idx="5">
                  <c:v>1.37</c:v>
                </c:pt>
                <c:pt idx="6">
                  <c:v>#N/A</c:v>
                </c:pt>
                <c:pt idx="7">
                  <c:v>1.1000000000000001</c:v>
                </c:pt>
                <c:pt idx="8">
                  <c:v>#N/A</c:v>
                </c:pt>
                <c:pt idx="9">
                  <c:v>0.32</c:v>
                </c:pt>
              </c:numCache>
            </c:numRef>
          </c:val>
          <c:extLst>
            <c:ext xmlns:c16="http://schemas.microsoft.com/office/drawing/2014/chart" uri="{C3380CC4-5D6E-409C-BE32-E72D297353CC}">
              <c16:uniqueId val="{00000006-EB5C-4A70-B16C-94FFDBA8B58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0.87</c:v>
                </c:pt>
                <c:pt idx="1">
                  <c:v>#N/A</c:v>
                </c:pt>
                <c:pt idx="2">
                  <c:v>2.0299999999999998</c:v>
                </c:pt>
                <c:pt idx="3">
                  <c:v>#N/A</c:v>
                </c:pt>
                <c:pt idx="4">
                  <c:v>#N/A</c:v>
                </c:pt>
                <c:pt idx="5">
                  <c:v>0.93</c:v>
                </c:pt>
                <c:pt idx="6">
                  <c:v>#N/A</c:v>
                </c:pt>
                <c:pt idx="7">
                  <c:v>1.9</c:v>
                </c:pt>
                <c:pt idx="8">
                  <c:v>#N/A</c:v>
                </c:pt>
                <c:pt idx="9">
                  <c:v>2.72</c:v>
                </c:pt>
              </c:numCache>
            </c:numRef>
          </c:val>
          <c:extLst>
            <c:ext xmlns:c16="http://schemas.microsoft.com/office/drawing/2014/chart" uri="{C3380CC4-5D6E-409C-BE32-E72D297353CC}">
              <c16:uniqueId val="{00000007-EB5C-4A70-B16C-94FFDBA8B5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4.4000000000000004</c:v>
                </c:pt>
                <c:pt idx="2">
                  <c:v>#N/A</c:v>
                </c:pt>
                <c:pt idx="3">
                  <c:v>4.6500000000000004</c:v>
                </c:pt>
                <c:pt idx="4">
                  <c:v>#N/A</c:v>
                </c:pt>
                <c:pt idx="5">
                  <c:v>5.34</c:v>
                </c:pt>
                <c:pt idx="6">
                  <c:v>#N/A</c:v>
                </c:pt>
                <c:pt idx="7">
                  <c:v>3.51</c:v>
                </c:pt>
                <c:pt idx="8">
                  <c:v>#N/A</c:v>
                </c:pt>
                <c:pt idx="9">
                  <c:v>7.22</c:v>
                </c:pt>
              </c:numCache>
            </c:numRef>
          </c:val>
          <c:extLst>
            <c:ext xmlns:c16="http://schemas.microsoft.com/office/drawing/2014/chart" uri="{C3380CC4-5D6E-409C-BE32-E72D297353CC}">
              <c16:uniqueId val="{00000008-EB5C-4A70-B16C-94FFDBA8B58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0.95</c:v>
                </c:pt>
                <c:pt idx="4">
                  <c:v>#N/A</c:v>
                </c:pt>
                <c:pt idx="5">
                  <c:v>2.5</c:v>
                </c:pt>
                <c:pt idx="6">
                  <c:v>#N/A</c:v>
                </c:pt>
                <c:pt idx="7">
                  <c:v>0.6</c:v>
                </c:pt>
                <c:pt idx="8">
                  <c:v>0.34</c:v>
                </c:pt>
                <c:pt idx="9">
                  <c:v>#N/A</c:v>
                </c:pt>
              </c:numCache>
            </c:numRef>
          </c:val>
          <c:extLst>
            <c:ext xmlns:c16="http://schemas.microsoft.com/office/drawing/2014/chart" uri="{C3380CC4-5D6E-409C-BE32-E72D297353CC}">
              <c16:uniqueId val="{00000009-EB5C-4A70-B16C-94FFDBA8B5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643</c:v>
                </c:pt>
                <c:pt idx="5">
                  <c:v>575</c:v>
                </c:pt>
                <c:pt idx="8">
                  <c:v>502</c:v>
                </c:pt>
                <c:pt idx="11">
                  <c:v>433</c:v>
                </c:pt>
                <c:pt idx="14">
                  <c:v>437</c:v>
                </c:pt>
              </c:numCache>
            </c:numRef>
          </c:val>
          <c:extLst>
            <c:ext xmlns:c16="http://schemas.microsoft.com/office/drawing/2014/chart" uri="{C3380CC4-5D6E-409C-BE32-E72D297353CC}">
              <c16:uniqueId val="{00000000-7008-49DF-84D6-7C4EE03755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08-49DF-84D6-7C4EE03755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08-49DF-84D6-7C4EE03755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163</c:v>
                </c:pt>
                <c:pt idx="3">
                  <c:v>154</c:v>
                </c:pt>
                <c:pt idx="6">
                  <c:v>147</c:v>
                </c:pt>
                <c:pt idx="9">
                  <c:v>142</c:v>
                </c:pt>
                <c:pt idx="12">
                  <c:v>116</c:v>
                </c:pt>
              </c:numCache>
            </c:numRef>
          </c:val>
          <c:extLst>
            <c:ext xmlns:c16="http://schemas.microsoft.com/office/drawing/2014/chart" uri="{C3380CC4-5D6E-409C-BE32-E72D297353CC}">
              <c16:uniqueId val="{00000003-7008-49DF-84D6-7C4EE03755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205</c:v>
                </c:pt>
                <c:pt idx="3">
                  <c:v>208</c:v>
                </c:pt>
                <c:pt idx="6">
                  <c:v>198</c:v>
                </c:pt>
                <c:pt idx="9">
                  <c:v>197</c:v>
                </c:pt>
                <c:pt idx="12">
                  <c:v>202</c:v>
                </c:pt>
              </c:numCache>
            </c:numRef>
          </c:val>
          <c:extLst>
            <c:ext xmlns:c16="http://schemas.microsoft.com/office/drawing/2014/chart" uri="{C3380CC4-5D6E-409C-BE32-E72D297353CC}">
              <c16:uniqueId val="{00000004-7008-49DF-84D6-7C4EE03755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08-49DF-84D6-7C4EE03755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08-49DF-84D6-7C4EE03755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988</c:v>
                </c:pt>
                <c:pt idx="3">
                  <c:v>862</c:v>
                </c:pt>
                <c:pt idx="6">
                  <c:v>772</c:v>
                </c:pt>
                <c:pt idx="9">
                  <c:v>663</c:v>
                </c:pt>
                <c:pt idx="12">
                  <c:v>636</c:v>
                </c:pt>
              </c:numCache>
            </c:numRef>
          </c:val>
          <c:extLst>
            <c:ext xmlns:c16="http://schemas.microsoft.com/office/drawing/2014/chart" uri="{C3380CC4-5D6E-409C-BE32-E72D297353CC}">
              <c16:uniqueId val="{00000007-7008-49DF-84D6-7C4EE03755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713</c:v>
                </c:pt>
                <c:pt idx="2">
                  <c:v>#N/A</c:v>
                </c:pt>
                <c:pt idx="3">
                  <c:v>#N/A</c:v>
                </c:pt>
                <c:pt idx="4">
                  <c:v>649</c:v>
                </c:pt>
                <c:pt idx="5">
                  <c:v>#N/A</c:v>
                </c:pt>
                <c:pt idx="6">
                  <c:v>#N/A</c:v>
                </c:pt>
                <c:pt idx="7">
                  <c:v>615</c:v>
                </c:pt>
                <c:pt idx="8">
                  <c:v>#N/A</c:v>
                </c:pt>
                <c:pt idx="9">
                  <c:v>#N/A</c:v>
                </c:pt>
                <c:pt idx="10">
                  <c:v>569</c:v>
                </c:pt>
                <c:pt idx="11">
                  <c:v>#N/A</c:v>
                </c:pt>
                <c:pt idx="12">
                  <c:v>#N/A</c:v>
                </c:pt>
                <c:pt idx="13">
                  <c:v>517</c:v>
                </c:pt>
                <c:pt idx="14">
                  <c:v>#N/A</c:v>
                </c:pt>
              </c:numCache>
            </c:numRef>
          </c:val>
          <c:smooth val="0"/>
          <c:extLst>
            <c:ext xmlns:c16="http://schemas.microsoft.com/office/drawing/2014/chart" uri="{C3380CC4-5D6E-409C-BE32-E72D297353CC}">
              <c16:uniqueId val="{00000008-7008-49DF-84D6-7C4EE03755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5567</c:v>
                </c:pt>
                <c:pt idx="5">
                  <c:v>5377</c:v>
                </c:pt>
                <c:pt idx="8">
                  <c:v>5166</c:v>
                </c:pt>
                <c:pt idx="11">
                  <c:v>5135</c:v>
                </c:pt>
                <c:pt idx="14">
                  <c:v>5166</c:v>
                </c:pt>
              </c:numCache>
            </c:numRef>
          </c:val>
          <c:extLst>
            <c:ext xmlns:c16="http://schemas.microsoft.com/office/drawing/2014/chart" uri="{C3380CC4-5D6E-409C-BE32-E72D297353CC}">
              <c16:uniqueId val="{00000000-6D64-4D06-8BF5-3C9C73E84C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228</c:v>
                </c:pt>
                <c:pt idx="5">
                  <c:v>215</c:v>
                </c:pt>
                <c:pt idx="8">
                  <c:v>213</c:v>
                </c:pt>
                <c:pt idx="11">
                  <c:v>207</c:v>
                </c:pt>
                <c:pt idx="14">
                  <c:v>197</c:v>
                </c:pt>
              </c:numCache>
            </c:numRef>
          </c:val>
          <c:extLst>
            <c:ext xmlns:c16="http://schemas.microsoft.com/office/drawing/2014/chart" uri="{C3380CC4-5D6E-409C-BE32-E72D297353CC}">
              <c16:uniqueId val="{00000001-6D64-4D06-8BF5-3C9C73E84C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701</c:v>
                </c:pt>
                <c:pt idx="5">
                  <c:v>1161</c:v>
                </c:pt>
                <c:pt idx="8">
                  <c:v>1398</c:v>
                </c:pt>
                <c:pt idx="11">
                  <c:v>1796</c:v>
                </c:pt>
                <c:pt idx="14">
                  <c:v>1952</c:v>
                </c:pt>
              </c:numCache>
            </c:numRef>
          </c:val>
          <c:extLst>
            <c:ext xmlns:c16="http://schemas.microsoft.com/office/drawing/2014/chart" uri="{C3380CC4-5D6E-409C-BE32-E72D297353CC}">
              <c16:uniqueId val="{00000002-6D64-4D06-8BF5-3C9C73E84C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64-4D06-8BF5-3C9C73E84C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64-4D06-8BF5-3C9C73E84C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91</c:v>
                </c:pt>
                <c:pt idx="3">
                  <c:v>76</c:v>
                </c:pt>
                <c:pt idx="6">
                  <c:v>57</c:v>
                </c:pt>
                <c:pt idx="9">
                  <c:v>38</c:v>
                </c:pt>
                <c:pt idx="12">
                  <c:v>22</c:v>
                </c:pt>
              </c:numCache>
            </c:numRef>
          </c:val>
          <c:extLst>
            <c:ext xmlns:c16="http://schemas.microsoft.com/office/drawing/2014/chart" uri="{C3380CC4-5D6E-409C-BE32-E72D297353CC}">
              <c16:uniqueId val="{00000005-6D64-4D06-8BF5-3C9C73E84C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785</c:v>
                </c:pt>
                <c:pt idx="3">
                  <c:v>690</c:v>
                </c:pt>
                <c:pt idx="6">
                  <c:v>612</c:v>
                </c:pt>
                <c:pt idx="9">
                  <c:v>578</c:v>
                </c:pt>
                <c:pt idx="12">
                  <c:v>517</c:v>
                </c:pt>
              </c:numCache>
            </c:numRef>
          </c:val>
          <c:extLst>
            <c:ext xmlns:c16="http://schemas.microsoft.com/office/drawing/2014/chart" uri="{C3380CC4-5D6E-409C-BE32-E72D297353CC}">
              <c16:uniqueId val="{00000006-6D64-4D06-8BF5-3C9C73E84C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1391</c:v>
                </c:pt>
                <c:pt idx="3">
                  <c:v>1252</c:v>
                </c:pt>
                <c:pt idx="6">
                  <c:v>1140</c:v>
                </c:pt>
                <c:pt idx="9">
                  <c:v>1046</c:v>
                </c:pt>
                <c:pt idx="12">
                  <c:v>941</c:v>
                </c:pt>
              </c:numCache>
            </c:numRef>
          </c:val>
          <c:extLst>
            <c:ext xmlns:c16="http://schemas.microsoft.com/office/drawing/2014/chart" uri="{C3380CC4-5D6E-409C-BE32-E72D297353CC}">
              <c16:uniqueId val="{00000007-6D64-4D06-8BF5-3C9C73E84C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2930</c:v>
                </c:pt>
                <c:pt idx="3">
                  <c:v>2813</c:v>
                </c:pt>
                <c:pt idx="6">
                  <c:v>2756</c:v>
                </c:pt>
                <c:pt idx="9">
                  <c:v>2710</c:v>
                </c:pt>
                <c:pt idx="12">
                  <c:v>2646</c:v>
                </c:pt>
              </c:numCache>
            </c:numRef>
          </c:val>
          <c:extLst>
            <c:ext xmlns:c16="http://schemas.microsoft.com/office/drawing/2014/chart" uri="{C3380CC4-5D6E-409C-BE32-E72D297353CC}">
              <c16:uniqueId val="{00000008-6D64-4D06-8BF5-3C9C73E84C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64-4D06-8BF5-3C9C73E84C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9413</c:v>
                </c:pt>
                <c:pt idx="3">
                  <c:v>8966</c:v>
                </c:pt>
                <c:pt idx="6">
                  <c:v>8519</c:v>
                </c:pt>
                <c:pt idx="9">
                  <c:v>8317</c:v>
                </c:pt>
                <c:pt idx="12">
                  <c:v>8160</c:v>
                </c:pt>
              </c:numCache>
            </c:numRef>
          </c:val>
          <c:extLst>
            <c:ext xmlns:c16="http://schemas.microsoft.com/office/drawing/2014/chart" uri="{C3380CC4-5D6E-409C-BE32-E72D297353CC}">
              <c16:uniqueId val="{0000000A-6D64-4D06-8BF5-3C9C73E84C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8114</c:v>
                </c:pt>
                <c:pt idx="2">
                  <c:v>#N/A</c:v>
                </c:pt>
                <c:pt idx="3">
                  <c:v>#N/A</c:v>
                </c:pt>
                <c:pt idx="4">
                  <c:v>7044</c:v>
                </c:pt>
                <c:pt idx="5">
                  <c:v>#N/A</c:v>
                </c:pt>
                <c:pt idx="6">
                  <c:v>#N/A</c:v>
                </c:pt>
                <c:pt idx="7">
                  <c:v>6306</c:v>
                </c:pt>
                <c:pt idx="8">
                  <c:v>#N/A</c:v>
                </c:pt>
                <c:pt idx="9">
                  <c:v>#N/A</c:v>
                </c:pt>
                <c:pt idx="10">
                  <c:v>5551</c:v>
                </c:pt>
                <c:pt idx="11">
                  <c:v>#N/A</c:v>
                </c:pt>
                <c:pt idx="12">
                  <c:v>#N/A</c:v>
                </c:pt>
                <c:pt idx="13">
                  <c:v>4972</c:v>
                </c:pt>
                <c:pt idx="14">
                  <c:v>#N/A</c:v>
                </c:pt>
              </c:numCache>
            </c:numRef>
          </c:val>
          <c:smooth val="0"/>
          <c:extLst>
            <c:ext xmlns:c16="http://schemas.microsoft.com/office/drawing/2014/chart" uri="{C3380CC4-5D6E-409C-BE32-E72D297353CC}">
              <c16:uniqueId val="{0000000B-6D64-4D06-8BF5-3C9C73E84C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887</c:v>
                </c:pt>
                <c:pt idx="1">
                  <c:v>1013</c:v>
                </c:pt>
                <c:pt idx="2">
                  <c:v>1013</c:v>
                </c:pt>
              </c:numCache>
            </c:numRef>
          </c:val>
          <c:extLst>
            <c:ext xmlns:c16="http://schemas.microsoft.com/office/drawing/2014/chart" uri="{C3380CC4-5D6E-409C-BE32-E72D297353CC}">
              <c16:uniqueId val="{00000000-228E-438C-8E79-5D6FB7AA0A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73</c:v>
                </c:pt>
                <c:pt idx="1">
                  <c:v>95</c:v>
                </c:pt>
                <c:pt idx="2">
                  <c:v>224</c:v>
                </c:pt>
              </c:numCache>
            </c:numRef>
          </c:val>
          <c:extLst>
            <c:ext xmlns:c16="http://schemas.microsoft.com/office/drawing/2014/chart" uri="{C3380CC4-5D6E-409C-BE32-E72D297353CC}">
              <c16:uniqueId val="{00000001-228E-438C-8E79-5D6FB7AA0A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300</c:v>
                </c:pt>
                <c:pt idx="1">
                  <c:v>522</c:v>
                </c:pt>
                <c:pt idx="2">
                  <c:v>527</c:v>
                </c:pt>
              </c:numCache>
            </c:numRef>
          </c:val>
          <c:extLst>
            <c:ext xmlns:c16="http://schemas.microsoft.com/office/drawing/2014/chart" uri="{C3380CC4-5D6E-409C-BE32-E72D297353CC}">
              <c16:uniqueId val="{00000002-228E-438C-8E79-5D6FB7AA0A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{0477A4A8-A046-4347-AF23-E9B4F8A4761A}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F1B-418A-9566-EAE60455A1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{27FC5BDB-3667-415B-B8F0-1D873BBA70E2}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1B-418A-9566-EAE60455A1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{A8B6B378-1CA2-4F7A-9903-5C3C6A863B4A}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1B-418A-9566-EAE60455A1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{3B2B4CF9-BC15-417D-B840-90ED4031341F}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1B-418A-9566-EAE60455A1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{4B07492C-F46D-4BD1-A76A-BA089718321D}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1B-418A-9566-EAE60455A1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{B936131D-5D32-42B1-8D5C-93169C399AF1}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F1B-418A-9566-EAE60455A1A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{198EC5FA-AC9F-4FBD-93FB-6C39272A4979}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F1B-418A-9566-EAE60455A1A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{21DB7B58-DCD9-4F9C-9DA9-30E9A29AE1C4}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F1B-418A-9566-EAE60455A1A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{D53FFB6E-3691-412B-98A3-68299415263B}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F1B-418A-9566-EAE60455A1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72.900000000000006</c:v>
                </c:pt>
                <c:pt idx="24">
                  <c:v>73.900000000000006</c:v>
                </c:pt>
                <c:pt idx="32">
                  <c:v>75.099999999999994</c:v>
                </c:pt>
              </c:numCache>
            </c:numRef>
          </c:xVal>
          <c:yVal>
            <c:numRef>
              <c:f>公会計指標分析・財政指標組合せ分析表!$BP$51:$DC$51</c:f>
              <c:numCache>
                <c:formatCode>#,##0.0;"▲ "#,##0.0</c:formatCode>
                <c:ptCount val="40"/>
                <c:pt idx="16">
                  <c:v>193.3</c:v>
                </c:pt>
                <c:pt idx="24">
                  <c:v>175.1</c:v>
                </c:pt>
                <c:pt idx="32">
                  <c:v>159.30000000000001</c:v>
                </c:pt>
              </c:numCache>
            </c:numRef>
          </c:yVal>
          <c:smooth val="0"/>
          <c:extLst>
            <c:ext xmlns:c16="http://schemas.microsoft.com/office/drawing/2014/chart" uri="{C3380CC4-5D6E-409C-BE32-E72D297353CC}">
              <c16:uniqueId val="{00000009-4F1B-418A-9566-EAE60455A1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{04FC2DF1-77B1-4226-A6B3-59737BC40823}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F1B-418A-9566-EAE60455A1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{3A525747-A06E-4503-A943-85450C63E3A7}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1B-418A-9566-EAE60455A1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{96C46D12-09E8-4172-AA10-13B5B1892B8E}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1B-418A-9566-EAE60455A1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{2B295297-439F-45B4-92BD-32548DC460B0}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1B-418A-9566-EAE60455A1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{50780908-EF92-416D-9EE2-79A57A0DCFA2}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1B-418A-9566-EAE60455A1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{BF73C01F-50C7-4587-B0B4-6A7630EDE134}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F1B-418A-9566-EAE60455A1A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{4F877BD2-1B04-458F-869A-C923386040A1}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F1B-418A-9566-EAE60455A1A1}"/>
                </c:ext>
              </c:extLst>
            </c:dLbl>
            <c:dLbl>
              <c:idx val="24"/>
              <c:layout>
                <c:manualLayout>
                  <c:x val="-3.215138901549116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{98CC1A20-FFB6-4401-AE62-B007B6EC7046}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F1B-418A-9566-EAE60455A1A1}"/>
                </c:ext>
              </c:extLst>
            </c:dLbl>
            <c:dLbl>
              <c:idx val="32"/>
              <c:layout>
                <c:manualLayout>
                  <c:x val="-3.2139011923653441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{0764C958-6A05-43B5-AE74-A9CFDDEA7245}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F1B-418A-9566-EAE60455A1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F1B-418A-9566-EAE60455A1A1}"/>
            </c:ext>
          </c:extLst>
        </c:ser>
        <c:dLbls>
          <c:showLegendKey val="0"/>
          <c:showVal val="1"/>
          <c:showCatName val="0"/>
          <c:showSerName val="0"/>
          <c:showPercent val="0"/>
          <c:showBubbleSize val="0"/>
        </c:dLbls>
        <c:axId val="46179840"/>
        <c:axId val="46181760"/>
      </c:scatterChart>
      <c:valAx>
        <c:axId val="46179840"/>
        <c:scaling>
          <c:orientation val="minMax"/>
          <c:max val="7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{8C66C953-6959-4717-835A-88EFE324123B}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A6C-4F87-A246-B8A1DA8F77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{452DA149-0F60-447B-A1CE-2CC30997E945}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6C-4F87-A246-B8A1DA8F77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{178409DE-66AF-4B96-B7F2-ED90CD5B0D81}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6C-4F87-A246-B8A1DA8F77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{DAAFA75D-26DA-4FCC-94E0-D720DC07B103}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6C-4F87-A246-B8A1DA8F77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{7359B6FA-FBCF-4098-9781-500B14CF9081}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6C-4F87-A246-B8A1DA8F770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{A58EBA52-59AD-447F-86AA-C3612C707165}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A6C-4F87-A246-B8A1DA8F770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{07FBB20A-6CF2-4AB0-B658-69370A74874D}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A6C-4F87-A246-B8A1DA8F770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{04F09FBA-DC01-452B-B673-2ACCD8C905C2}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A6C-4F87-A246-B8A1DA8F770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{35AC724D-8466-45B0-A0C0-83D10FE8A8BB}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A6C-4F87-A246-B8A1DA8F77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22.4</c:v>
                </c:pt>
                <c:pt idx="8">
                  <c:v>21.5</c:v>
                </c:pt>
                <c:pt idx="16">
                  <c:v>20.3</c:v>
                </c:pt>
                <c:pt idx="24">
                  <c:v>18.8</c:v>
                </c:pt>
                <c:pt idx="32">
                  <c:v>17.7</c:v>
                </c:pt>
              </c:numCache>
            </c:numRef>
          </c:xVal>
          <c:yVal>
            <c:numRef>
              <c:f>公会計指標分析・財政指標組合せ分析表!$BP$73:$DC$73</c:f>
              <c:numCache>
                <c:formatCode>#,##0.0;"▲ "#,##0.0</c:formatCode>
                <c:ptCount val="40"/>
                <c:pt idx="0">
                  <c:v>256.8</c:v>
                </c:pt>
                <c:pt idx="8">
                  <c:v>214.2</c:v>
                </c:pt>
                <c:pt idx="16">
                  <c:v>193.3</c:v>
                </c:pt>
                <c:pt idx="24">
                  <c:v>175.1</c:v>
                </c:pt>
                <c:pt idx="32">
                  <c:v>159.30000000000001</c:v>
                </c:pt>
              </c:numCache>
            </c:numRef>
          </c:yVal>
          <c:smooth val="0"/>
          <c:extLst>
            <c:ext xmlns:c16="http://schemas.microsoft.com/office/drawing/2014/chart" uri="{C3380CC4-5D6E-409C-BE32-E72D297353CC}">
              <c16:uniqueId val="{00000009-3A6C-4F87-A246-B8A1DA8F77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{8103B51C-F80D-4502-AD09-54AD27E868D4}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A6C-4F87-A246-B8A1DA8F77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{3F9FF011-6824-4F4B-A188-2E1F61349F57}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6C-4F87-A246-B8A1DA8F77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{36106DD2-DEAC-4124-950D-B601FE5E8303}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6C-4F87-A246-B8A1DA8F77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{EC4F1EED-0EED-4C2F-B0EF-6684DB4EE072}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6C-4F87-A246-B8A1DA8F77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{3117EAA4-1AAA-49A5-ADD3-43AB29FDD602}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6C-4F87-A246-B8A1DA8F770D}"/>
                </c:ext>
              </c:extLst>
            </c:dLbl>
            <c:dLbl>
              <c:idx val="8"/>
              <c:layout>
                <c:manualLayout>
                  <c:x val="-2.0728371194368662E-2"/>
                  <c:y val="-9.31626124129824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{BAF30B3B-9D8A-4A56-AB47-AF3891DEBD5F}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A6C-4F87-A246-B8A1DA8F770D}"/>
                </c:ext>
              </c:extLst>
            </c:dLbl>
            <c:dLbl>
              <c:idx val="16"/>
              <c:layout>
                <c:manualLayout>
                  <c:x val="-4.2667612043852637E-2"/>
                  <c:y val="-8.98367156264064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{4C43487A-1BC1-4D92-87E6-82E778F1050A}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A6C-4F87-A246-B8A1DA8F770D}"/>
                </c:ext>
              </c:extLst>
            </c:dLbl>
            <c:dLbl>
              <c:idx val="24"/>
              <c:layout>
                <c:manualLayout>
                  <c:x val="-3.1697991619110633E-2"/>
                  <c:y val="-1.441256189606614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{41CC50C9-40CE-4AFC-935C-6F14375715E4}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A6C-4F87-A246-B8A1DA8F770D}"/>
                </c:ext>
              </c:extLst>
            </c:dLbl>
            <c:dLbl>
              <c:idx val="32"/>
              <c:layout>
                <c:manualLayout>
                  <c:x val="-3.1697991619110633E-2"/>
                  <c:y val="-5.225401344058225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{A970168F-62DA-472D-9418-E049A304D8E4}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A6C-4F87-A246-B8A1DA8F77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8.6</c:v>
                </c:pt>
                <c:pt idx="16">
                  <c:v>8.5</c:v>
                </c:pt>
                <c:pt idx="24">
                  <c:v>8.5</c:v>
                </c:pt>
                <c:pt idx="32">
                  <c:v>8.6</c:v>
                </c:pt>
              </c:numCache>
            </c:numRef>
          </c:xVal>
          <c:yVal>
            <c:numRef>
              <c:f>公会計指標分析・財政指標組合せ分析表!$BP$77:$DC$77</c:f>
              <c:numCache>
                <c:formatCode>#,##0.0;"▲ "#,##0.0</c:formatCode>
                <c:ptCount val="40"/>
                <c:pt idx="0">
                  <c:v>54</c:v>
                </c:pt>
                <c:pt idx="8">
                  <c:v>0</c:v>
                </c:pt>
                <c:pt idx="16">
                  <c:v>0</c:v>
                </c:pt>
                <c:pt idx="24">
                  <c:v>0</c:v>
                </c:pt>
                <c:pt idx="32">
                  <c:v>0</c:v>
                </c:pt>
              </c:numCache>
            </c:numRef>
          </c:yVal>
          <c:smooth val="0"/>
          <c:extLst>
            <c:ext xmlns:c16="http://schemas.microsoft.com/office/drawing/2014/chart" uri="{C3380CC4-5D6E-409C-BE32-E72D297353CC}">
              <c16:uniqueId val="{00000013-3A6C-4F87-A246-B8A1DA8F770D}"/>
            </c:ext>
          </c:extLst>
        </c:ser>
        <c:dLbls>
          <c:showLegendKey val="0"/>
          <c:showVal val="1"/>
          <c:showCatName val="0"/>
          <c:showSerName val="0"/>
          <c:showPercent val="0"/>
          <c:showBubbleSize val="0"/>
        </c:dLbls>
        <c:axId val="84219776"/>
        <c:axId val="84234240"/>
      </c:scatterChart>
      <c:valAx>
        <c:axId val="84219776"/>
        <c:scaling>
          <c:orientation val="minMax"/>
          <c:max val="24"/>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年度、㈶大鰐町開発公社、大鰐地域総合開発㈱の両法人の債務に係る損失補償を履行（</a:t>
          </a:r>
          <a:r>
            <a:rPr kumimoji="1" lang="en-US" altLang="ja-JP" sz="1400">
              <a:latin typeface="ＭＳ ゴシック" pitchFamily="49" charset="-128"/>
              <a:ea typeface="ＭＳ ゴシック" pitchFamily="49" charset="-128"/>
            </a:rPr>
            <a:t>7,015</a:t>
          </a:r>
          <a:r>
            <a:rPr kumimoji="1" lang="ja-JP" altLang="en-US" sz="1400">
              <a:latin typeface="ＭＳ ゴシック" pitchFamily="49" charset="-128"/>
              <a:ea typeface="ＭＳ ゴシック" pitchFamily="49" charset="-128"/>
            </a:rPr>
            <a:t>百万円）したことにより、実質公債費比率は大きく上昇した。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年度に実施した第三セクター等改革推進債の繰上償還（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百万円）の効果や、地域交流施設建設事業債の償還終了等により、平成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減債基金への積立てによる繰上償還等の実施により実質公債費比率の低下を図る。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年度、㈶大鰐町開発公社、大鰐地域総合開発㈱の両法人の債務に対する損失補償に充てるため、第三セクター等改革推進債を発行（</a:t>
          </a:r>
          <a:r>
            <a:rPr kumimoji="1" lang="en-US" altLang="ja-JP" sz="1400">
              <a:latin typeface="ＭＳ ゴシック" pitchFamily="49" charset="-128"/>
              <a:ea typeface="ＭＳ ゴシック" pitchFamily="49" charset="-128"/>
            </a:rPr>
            <a:t>6,617</a:t>
          </a:r>
          <a:r>
            <a:rPr kumimoji="1" lang="ja-JP" altLang="en-US" sz="1400">
              <a:latin typeface="ＭＳ ゴシック" pitchFamily="49" charset="-128"/>
              <a:ea typeface="ＭＳ ゴシック" pitchFamily="49" charset="-128"/>
            </a:rPr>
            <a:t>百万円）したことにより、地方債残高が大きく増加した（設立法人等の負債額等負担見込額は大きく減少）。</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年度で早期健全化基準（</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）を下回り、今後も、地方債残高が減少するため、比率は減少する見込である。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年度には第三セクター等改革推進債の繰上償還（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を実施し、財政健全化計画を完了したところであるが、今後の地方交付税の動向を注視しつつ引き続き歳入確保・歳出削減を図り、基金の積増し、繰上償還等の実施により、将来負担比率を引き下げ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歳出予算及び決算剰余金により減債基金へ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財政調整基金を維持していくとともに、基金の使途明確化を図るために、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公共施設等整備基金：公共施設等の整備及び維持補修に要する経費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ふるさとづくり基金：住民参加型の地方自治を実現し、地域間交流を図り、個性豊かな活力あるまちづくり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ふるさとづくり基金：子ども医療給付費や定住促進・子育て住宅支援事業等の財源として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公共施設等整備基金：公共施設の老朽化対策として、大規模改修等の財源として活用を予定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ふるさとづくり基金：財源を活かし、目的達成のため各種施策の展開に充当を予定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緊急の財政需要等への対応として、現状を維持。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地方交付税の減、人口減少による税収減、災害や大雪等臨時で発生した財政需要等への対応として、健全な財政運営を図るとともに基金残高を維持することとしている。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毎年度計画的に一定額（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百万円）を積立てるとともに、決算剰余金を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毎年度計画的な積立てにより、令和元年度末に第三セクター等改革推進債の繰上償還を予定していることから、今後基金残高は減となる見込み。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3E12983-5D75-4DBC-9D2B-061C2C2C7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F7085E7-0E9B-4ED7-9BA2-DA74492E1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8D36177-2CB3-4C1B-AED8-C1EB67B1A9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E97B71A-76F8-4FC1-B984-34BD242BA43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3C247B1-EA78-4761-8B2B-023DE1D1FB6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0C28DED-F147-4473-837B-9B32126EB84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D365CB2-090B-4F20-A774-29EC07ED042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8D14F33-E77D-41CE-B316-1B9FF26140C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10FFCA3-3A4D-4436-A8F7-77F827D5AAC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7439DC7-6D54-41EC-AE57-CE2FAF51234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97ED0C4-61DC-41CB-A075-9C14BF7584B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FCFDDEF-9F24-427B-8B3B-1A3DACC1F78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4C8D971-31DB-4E02-B879-A9817C8A53C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ED76359-7F82-41A8-AC4E-1DD1787DB06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1DD872A-4833-471F-8F01-E2E40AD75F3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91B72C5-DA25-4C8E-9EB7-4378851A112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8A5893D-3440-4BA0-A9FB-50D6D907CB1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161459A-50B9-46B1-BD04-B4CFA492CA3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CA0B07D-AC0B-4927-B65B-5322E0B04BF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231D23A-0400-410B-868B-5DC05FAC67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5FAF259-D71A-412A-9010-4657B9F7A7B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0D922AA-553E-4CFE-BB3F-9AC5E1B9C2E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8B40887-ECC9-4966-AAC8-8077CE26A2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7A0C82D-94BA-4082-AF9A-DEB04BB91A9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5F9B60E-1675-410A-B731-ADAEABA326E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EF72CB9-22BD-40C4-862E-441EFA3E22C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1620552-39FE-4262-B2DB-CA916F28909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3915284-5608-4234-94C2-494E4AC6340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C747E3A-52BA-4E49-93DB-AF06D70ADDF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C14DF306-9591-4105-8FE1-5D41FD21E7B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6B87CEED-A5F7-4A11-9F14-8BE13E73BAF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5B07A01F-B575-43A0-9F41-6AA7AA17366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FDBEDE59-2118-4E46-B993-F53AD7E5CC9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7ADEED9-617B-4349-975D-997A7A4C03C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789F6CF-DB76-4C3B-AE2C-82DBB1BDD63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882D4CBC-5E20-43BA-86FD-13E7E70B04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9D2537C-9FA4-479E-A1F9-D259E6F8057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B74C4D6-587E-41D2-AF38-3D4B4831920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B35E638-0DBE-4FBA-BB0A-15B7EAD613D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B258A54-C6B4-4B35-A9E8-A57A3EB10E3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EB177564-AA46-4136-902F-FE7A2C7B3FC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A625467-D919-4474-B399-357254DB86B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BEE98EA-C969-44A3-AFD3-F50F22E895C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955DD18-0944-4D49-8396-9FCB52ABBD5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B5DEDE3-FFD4-46A4-99FE-173588F93F5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5F4E1E8-65C2-4706-BB40-8DA35190385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番目に高い状況にあり、平成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％削減するという目標を掲げている。また、令和元年度には個別施設計画を策定しており、今後は両計画に基づいた施設総量の適正化及び維持管理に努める。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AC44C6C-F7F9-43B0-B2B3-FAD79D360DA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02063B0-FDB4-4A3E-9F87-7FCC617D0C6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92730992-F1EC-4D41-9A97-A75F45A4BA0D}"/>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7A8E1447-BF60-48E4-ABC2-5D0892E6691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BFA0B7A2-9FB4-4832-9AC0-1D283F6C8D0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F074DFF6-2C12-4197-8A6D-6BC4BB1A77B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8368EF95-A1CB-40E4-A2D0-B1BD687CF52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EAC99B7E-A79A-471C-926F-834E74912F3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8CDF2A04-50E7-4C5B-BAF3-1E6577FDB79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334D3B42-337B-4743-981A-7336AA0FB72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E63D68EE-903F-4302-9632-B877E02454F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F50D0807-B85F-4503-B553-720B6F74787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E07BC8C3-1F75-44DC-83CB-B1EA8F1D0CD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C35E2A40-B1D4-4DD6-92B1-CA6839C44F7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a:extLst>
            <a:ext uri="{FF2B5EF4-FFF2-40B4-BE49-F238E27FC236}">
              <a16:creationId xmlns:a16="http://schemas.microsoft.com/office/drawing/2014/main" id="{E6E6C639-3CE8-4C75-9F68-91C2A535F864}"/>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a:extLst>
            <a:ext uri="{FF2B5EF4-FFF2-40B4-BE49-F238E27FC236}">
              <a16:creationId xmlns:a16="http://schemas.microsoft.com/office/drawing/2014/main" id="{DE1D5270-7188-4912-B00D-C0C1B4638F69}"/>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a:extLst>
            <a:ext uri="{FF2B5EF4-FFF2-40B4-BE49-F238E27FC236}">
              <a16:creationId xmlns:a16="http://schemas.microsoft.com/office/drawing/2014/main" id="{D8F18EF9-789A-466C-8398-58A259725882}"/>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a:extLst>
            <a:ext uri="{FF2B5EF4-FFF2-40B4-BE49-F238E27FC236}">
              <a16:creationId xmlns:a16="http://schemas.microsoft.com/office/drawing/2014/main" id="{F0D16EE0-D54C-4BC9-9B3A-C0EC137D2311}"/>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a:extLst>
            <a:ext uri="{FF2B5EF4-FFF2-40B4-BE49-F238E27FC236}">
              <a16:creationId xmlns:a16="http://schemas.microsoft.com/office/drawing/2014/main" id="{7A7BFE86-56F1-4A6E-8250-FB95566B03D1}"/>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a:extLst>
            <a:ext uri="{FF2B5EF4-FFF2-40B4-BE49-F238E27FC236}">
              <a16:creationId xmlns:a16="http://schemas.microsoft.com/office/drawing/2014/main" id="{B83BF566-E2F4-4074-B2C6-8E9AC7EEFB1A}"/>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a:extLst>
            <a:ext uri="{FF2B5EF4-FFF2-40B4-BE49-F238E27FC236}">
              <a16:creationId xmlns:a16="http://schemas.microsoft.com/office/drawing/2014/main" id="{CA18CA2F-49EE-4708-BAE9-E9C4736B1BDF}"/>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a:extLst>
            <a:ext uri="{FF2B5EF4-FFF2-40B4-BE49-F238E27FC236}">
              <a16:creationId xmlns:a16="http://schemas.microsoft.com/office/drawing/2014/main" id="{7903CB2B-0A61-40D3-9B5A-D0A185A676C7}"/>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a:extLst>
            <a:ext uri="{FF2B5EF4-FFF2-40B4-BE49-F238E27FC236}">
              <a16:creationId xmlns:a16="http://schemas.microsoft.com/office/drawing/2014/main" id="{4F1ADE88-4D23-43B8-914D-D9636CC64612}"/>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a:extLst>
            <a:ext uri="{FF2B5EF4-FFF2-40B4-BE49-F238E27FC236}">
              <a16:creationId xmlns:a16="http://schemas.microsoft.com/office/drawing/2014/main" id="{45082349-41DC-461C-AEF0-130673C63DD8}"/>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4DCFC79A-EFB3-45DF-94BE-68D99ABE01A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9C0CAF55-A9E7-4FED-AA4C-F13A85D28BA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7D372D0-F1A4-4F54-971F-D9718BD0E11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70BE195-D816-41B8-8280-4620E7B76C5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0572F12-5C39-4914-95AB-94B828A173A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39116</xdr:rowOff>
    </xdr:from>
    <xdr:to>
      <xdr:col>23</xdr:col>
      <xdr:colOff>136525</xdr:colOff>
      <xdr:row>27</xdr:row>
      <xdr:rowOff>140716</xdr:rowOff>
    </xdr:to>
    <xdr:sp macro="" textlink="">
      <xdr:nvSpPr>
        <xdr:cNvPr id="77" name="楕円 76">
          <a:extLst>
            <a:ext uri="{FF2B5EF4-FFF2-40B4-BE49-F238E27FC236}">
              <a16:creationId xmlns:a16="http://schemas.microsoft.com/office/drawing/2014/main" id="{F81FDB2C-F4F1-4A0A-B04A-6F5E53EE75E8}"/>
            </a:ext>
          </a:extLst>
        </xdr:cNvPr>
        <xdr:cNvSpPr/>
      </xdr:nvSpPr>
      <xdr:spPr>
        <a:xfrm>
          <a:off x="4711700" y="54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61993</xdr:rowOff>
    </xdr:from>
    <xdr:ext cx="405111" cy="259045"/>
    <xdr:sp macro="" textlink="">
      <xdr:nvSpPr>
        <xdr:cNvPr id="78" name="有形固定資産減価償却率該当値テキスト">
          <a:extLst>
            <a:ext uri="{FF2B5EF4-FFF2-40B4-BE49-F238E27FC236}">
              <a16:creationId xmlns:a16="http://schemas.microsoft.com/office/drawing/2014/main" id="{6B6E7ECF-5650-40C5-8488-F2DF5A67E3D5}"/>
            </a:ext>
          </a:extLst>
        </xdr:cNvPr>
        <xdr:cNvSpPr txBox="1"/>
      </xdr:nvSpPr>
      <xdr:spPr>
        <a:xfrm>
          <a:off x="4813300" y="52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65024</xdr:rowOff>
    </xdr:from>
    <xdr:to>
      <xdr:col>19</xdr:col>
      <xdr:colOff>187325</xdr:colOff>
      <xdr:row>27</xdr:row>
      <xdr:rowOff>166624</xdr:rowOff>
    </xdr:to>
    <xdr:sp macro="" textlink="">
      <xdr:nvSpPr>
        <xdr:cNvPr id="79" name="楕円 78">
          <a:extLst>
            <a:ext uri="{FF2B5EF4-FFF2-40B4-BE49-F238E27FC236}">
              <a16:creationId xmlns:a16="http://schemas.microsoft.com/office/drawing/2014/main" id="{89D79727-291A-40B0-8EAE-4FA6EE06214D}"/>
            </a:ext>
          </a:extLst>
        </xdr:cNvPr>
        <xdr:cNvSpPr/>
      </xdr:nvSpPr>
      <xdr:spPr>
        <a:xfrm>
          <a:off x="4000500" y="54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89916</xdr:rowOff>
    </xdr:from>
    <xdr:to>
      <xdr:col>23</xdr:col>
      <xdr:colOff>85725</xdr:colOff>
      <xdr:row>27</xdr:row>
      <xdr:rowOff>115824</xdr:rowOff>
    </xdr:to>
    <xdr:cxnSp macro="">
      <xdr:nvCxnSpPr>
        <xdr:cNvPr id="80" name="直線コネクタ 79">
          <a:extLst>
            <a:ext uri="{FF2B5EF4-FFF2-40B4-BE49-F238E27FC236}">
              <a16:creationId xmlns:a16="http://schemas.microsoft.com/office/drawing/2014/main" id="{D0EC7A74-72BA-4FA3-A523-5FF0C01BB27B}"/>
            </a:ext>
          </a:extLst>
        </xdr:cNvPr>
        <xdr:cNvCxnSpPr/>
      </xdr:nvCxnSpPr>
      <xdr:spPr>
        <a:xfrm flipV="1">
          <a:off x="4051300" y="5490591"/>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86614</xdr:rowOff>
    </xdr:from>
    <xdr:to>
      <xdr:col>15</xdr:col>
      <xdr:colOff>187325</xdr:colOff>
      <xdr:row>28</xdr:row>
      <xdr:rowOff>16764</xdr:rowOff>
    </xdr:to>
    <xdr:sp macro="" textlink="">
      <xdr:nvSpPr>
        <xdr:cNvPr id="81" name="楕円 80">
          <a:extLst>
            <a:ext uri="{FF2B5EF4-FFF2-40B4-BE49-F238E27FC236}">
              <a16:creationId xmlns:a16="http://schemas.microsoft.com/office/drawing/2014/main" id="{7C86CC57-99FB-45C9-9E89-48C9B4935733}"/>
            </a:ext>
          </a:extLst>
        </xdr:cNvPr>
        <xdr:cNvSpPr/>
      </xdr:nvSpPr>
      <xdr:spPr>
        <a:xfrm>
          <a:off x="3238500" y="54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115824</xdr:rowOff>
    </xdr:from>
    <xdr:to>
      <xdr:col>19</xdr:col>
      <xdr:colOff>136525</xdr:colOff>
      <xdr:row>27</xdr:row>
      <xdr:rowOff>137414</xdr:rowOff>
    </xdr:to>
    <xdr:cxnSp macro="">
      <xdr:nvCxnSpPr>
        <xdr:cNvPr id="82" name="直線コネクタ 81">
          <a:extLst>
            <a:ext uri="{FF2B5EF4-FFF2-40B4-BE49-F238E27FC236}">
              <a16:creationId xmlns:a16="http://schemas.microsoft.com/office/drawing/2014/main" id="{5EF4C7F1-0D79-42C1-B538-53056B452348}"/>
            </a:ext>
          </a:extLst>
        </xdr:cNvPr>
        <xdr:cNvCxnSpPr/>
      </xdr:nvCxnSpPr>
      <xdr:spPr>
        <a:xfrm flipV="1">
          <a:off x="3289300" y="551649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3" name="n_1aveValue有形固定資産減価償却率">
          <a:extLst>
            <a:ext uri="{FF2B5EF4-FFF2-40B4-BE49-F238E27FC236}">
              <a16:creationId xmlns:a16="http://schemas.microsoft.com/office/drawing/2014/main" id="{152E1A19-AE8B-4A90-9C86-9757BB0CA07B}"/>
            </a:ext>
          </a:extLst>
        </xdr:cNvPr>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4" name="n_2aveValue有形固定資産減価償却率">
          <a:extLst>
            <a:ext uri="{FF2B5EF4-FFF2-40B4-BE49-F238E27FC236}">
              <a16:creationId xmlns:a16="http://schemas.microsoft.com/office/drawing/2014/main" id="{EB4B5E52-6642-400E-BB5A-D855CA9584C7}"/>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a:extLst>
            <a:ext uri="{FF2B5EF4-FFF2-40B4-BE49-F238E27FC236}">
              <a16:creationId xmlns:a16="http://schemas.microsoft.com/office/drawing/2014/main" id="{375E4F84-675A-4D10-9AB8-961810D9C95E}"/>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11701</xdr:rowOff>
    </xdr:from>
    <xdr:ext cx="405111" cy="259045"/>
    <xdr:sp macro="" textlink="">
      <xdr:nvSpPr>
        <xdr:cNvPr id="86" name="n_1mainValue有形固定資産減価償却率">
          <a:extLst>
            <a:ext uri="{FF2B5EF4-FFF2-40B4-BE49-F238E27FC236}">
              <a16:creationId xmlns:a16="http://schemas.microsoft.com/office/drawing/2014/main" id="{2B2E0F77-636C-4D40-99F5-B0DB2FBCEF18}"/>
            </a:ext>
          </a:extLst>
        </xdr:cNvPr>
        <xdr:cNvSpPr txBox="1"/>
      </xdr:nvSpPr>
      <xdr:spPr>
        <a:xfrm>
          <a:off x="3836044" y="524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33291</xdr:rowOff>
    </xdr:from>
    <xdr:ext cx="405111" cy="259045"/>
    <xdr:sp macro="" textlink="">
      <xdr:nvSpPr>
        <xdr:cNvPr id="87" name="n_2mainValue有形固定資産減価償却率">
          <a:extLst>
            <a:ext uri="{FF2B5EF4-FFF2-40B4-BE49-F238E27FC236}">
              <a16:creationId xmlns:a16="http://schemas.microsoft.com/office/drawing/2014/main" id="{D0D0377E-946D-4676-83EF-837F1A9BD33A}"/>
            </a:ext>
          </a:extLst>
        </xdr:cNvPr>
        <xdr:cNvSpPr txBox="1"/>
      </xdr:nvSpPr>
      <xdr:spPr>
        <a:xfrm>
          <a:off x="3086744" y="52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1EBA508F-FC0E-4E78-A06E-40CE3A01C11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A5199E61-B69B-49C5-9285-6B4F616B63F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DE44FBF1-D212-4DF9-B962-665AE1B67DD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28D70DAE-1E3F-48C8-8FD5-038026D78F9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F5BF7A6E-3E02-4046-A536-68BC7F92484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64A4EE5E-0167-4EDE-96B5-C546CEE5A0E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AC883FE2-D01C-4253-8DEA-08E6928956D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C6DEA6D3-A48D-4C2E-BEBC-781646F6337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89638481-7845-4385-8692-D6E0E3DBC7C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3D78FB39-D1AB-4258-A378-191D6D4316B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F6B47C4C-0955-4479-8C1B-6A09CD74810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4EFA0014-6D0E-43B6-AB5D-AF37DD91A6D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B18422DC-1890-413A-A037-DD3178E4E2D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債務償還比率は類似団体と比較し最も高い状況であり、主な要因としては、平成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借入れた第三セクター等改革推進債の残高により、将来負担額が多額に上るためである。今後は、毎年の償還や充当可能基金の積み上げ等により減少傾向となる見込みであり、繰上償還の実施等により債務償還比率の更なる引き下げ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29BB8FC3-9C5D-4BF6-BFC7-CD4F72C7327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952C8DA8-086D-4D74-9038-AEB10522ECC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BE229528-0E54-40BA-9F3F-B4DEE281E57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8AD90AF7-7481-4372-BCF8-EDA9DF42D81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A76725E2-13E9-4965-A1CF-A2C09E89DF5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BA92C2B4-F687-4C51-982F-14911006885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2860136F-8086-47B8-9A16-F9690A10E6B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03627D36-F979-4DB4-B3EA-5F54EC60DC1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20955F18-0340-4806-93EE-94CD29B4607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1E7C3694-9557-4821-84FF-4E1634E25AE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FD5FFCD1-328F-42E8-805C-E611BE555B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a16="http://schemas.microsoft.com/office/drawing/2014/main" id="{CADD8C17-30C9-4D6C-9A49-2744BBCB04C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A6BBAA6D-F636-4876-AE15-5A9AA8DE940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a:extLst>
            <a:ext uri="{FF2B5EF4-FFF2-40B4-BE49-F238E27FC236}">
              <a16:creationId xmlns:a16="http://schemas.microsoft.com/office/drawing/2014/main" id="{98B01EBE-6A50-4751-AA56-64DE78363C0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EB7F8810-84DD-4865-9A86-405F73D48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23297</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E2A38235-87F2-4804-A500-FAD2E9BC5F69}"/>
            </a:ext>
          </a:extLst>
        </xdr:cNvPr>
        <xdr:cNvCxnSpPr/>
      </xdr:nvCxnSpPr>
      <xdr:spPr>
        <a:xfrm flipV="1">
          <a:off x="14793595" y="5595422"/>
          <a:ext cx="1269" cy="115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a:extLst>
            <a:ext uri="{FF2B5EF4-FFF2-40B4-BE49-F238E27FC236}">
              <a16:creationId xmlns:a16="http://schemas.microsoft.com/office/drawing/2014/main" id="{2D5C687C-7E5C-4958-8FF2-A964DE0B367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16816AF6-8F31-4EC5-AD6B-C916E000A0E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141424</xdr:rowOff>
    </xdr:from>
    <xdr:ext cx="469744" cy="259045"/>
    <xdr:sp macro="" textlink="">
      <xdr:nvSpPr>
        <xdr:cNvPr id="119" name="債務償還比率最大値テキスト">
          <a:extLst>
            <a:ext uri="{FF2B5EF4-FFF2-40B4-BE49-F238E27FC236}">
              <a16:creationId xmlns:a16="http://schemas.microsoft.com/office/drawing/2014/main" id="{78599EEE-4ECE-4149-B042-E9C20A0C7C02}"/>
            </a:ext>
          </a:extLst>
        </xdr:cNvPr>
        <xdr:cNvSpPr txBox="1"/>
      </xdr:nvSpPr>
      <xdr:spPr>
        <a:xfrm>
          <a:off x="14846300" y="537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23297</xdr:rowOff>
    </xdr:from>
    <xdr:to>
      <xdr:col>76</xdr:col>
      <xdr:colOff>111125</xdr:colOff>
      <xdr:row>28</xdr:row>
      <xdr:rowOff>23297</xdr:rowOff>
    </xdr:to>
    <xdr:cxnSp macro="">
      <xdr:nvCxnSpPr>
        <xdr:cNvPr id="120" name="直線コネクタ 119">
          <a:extLst>
            <a:ext uri="{FF2B5EF4-FFF2-40B4-BE49-F238E27FC236}">
              <a16:creationId xmlns:a16="http://schemas.microsoft.com/office/drawing/2014/main" id="{A47D3F7E-9F23-47EC-A7F4-97A2A4A31975}"/>
            </a:ext>
          </a:extLst>
        </xdr:cNvPr>
        <xdr:cNvCxnSpPr/>
      </xdr:nvCxnSpPr>
      <xdr:spPr>
        <a:xfrm>
          <a:off x="14706600" y="559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93030</xdr:rowOff>
    </xdr:from>
    <xdr:ext cx="469744" cy="259045"/>
    <xdr:sp macro="" textlink="">
      <xdr:nvSpPr>
        <xdr:cNvPr id="121" name="債務償還比率平均値テキスト">
          <a:extLst>
            <a:ext uri="{FF2B5EF4-FFF2-40B4-BE49-F238E27FC236}">
              <a16:creationId xmlns:a16="http://schemas.microsoft.com/office/drawing/2014/main" id="{8713D16A-5A74-42DF-AF17-1857446A6352}"/>
            </a:ext>
          </a:extLst>
        </xdr:cNvPr>
        <xdr:cNvSpPr txBox="1"/>
      </xdr:nvSpPr>
      <xdr:spPr>
        <a:xfrm>
          <a:off x="14846300" y="6179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114603</xdr:rowOff>
    </xdr:from>
    <xdr:to>
      <xdr:col>76</xdr:col>
      <xdr:colOff>73025</xdr:colOff>
      <xdr:row>32</xdr:row>
      <xdr:rowOff>44753</xdr:rowOff>
    </xdr:to>
    <xdr:sp macro="" textlink="">
      <xdr:nvSpPr>
        <xdr:cNvPr id="122" name="フローチャート: 判断 121">
          <a:extLst>
            <a:ext uri="{FF2B5EF4-FFF2-40B4-BE49-F238E27FC236}">
              <a16:creationId xmlns:a16="http://schemas.microsoft.com/office/drawing/2014/main" id="{52F9A5B1-9069-4BB8-A178-6A26E0C9DDCD}"/>
            </a:ext>
          </a:extLst>
        </xdr:cNvPr>
        <xdr:cNvSpPr/>
      </xdr:nvSpPr>
      <xdr:spPr>
        <a:xfrm>
          <a:off x="14744700" y="62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123839</xdr:rowOff>
    </xdr:from>
    <xdr:to>
      <xdr:col>72</xdr:col>
      <xdr:colOff>123825</xdr:colOff>
      <xdr:row>32</xdr:row>
      <xdr:rowOff>53989</xdr:rowOff>
    </xdr:to>
    <xdr:sp macro="" textlink="">
      <xdr:nvSpPr>
        <xdr:cNvPr id="123" name="フローチャート: 判断 122">
          <a:extLst>
            <a:ext uri="{FF2B5EF4-FFF2-40B4-BE49-F238E27FC236}">
              <a16:creationId xmlns:a16="http://schemas.microsoft.com/office/drawing/2014/main" id="{9FB7D290-8F55-485D-BE74-AF3C9077B00F}"/>
            </a:ext>
          </a:extLst>
        </xdr:cNvPr>
        <xdr:cNvSpPr/>
      </xdr:nvSpPr>
      <xdr:spPr>
        <a:xfrm>
          <a:off x="14033500" y="621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C2C14498-F7CA-4EB9-83AD-EA0F5E2AF71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DDEB2D5A-93D4-46BE-BC5B-5E4B5D4B28C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96DA04CD-1675-44AA-8896-EDA0E322E98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1034ECE4-16BE-42C0-9015-3722B78B09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6CBEA7FE-3F29-4DAD-8910-C0C9EADD68C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143947</xdr:rowOff>
    </xdr:from>
    <xdr:to>
      <xdr:col>76</xdr:col>
      <xdr:colOff>73025</xdr:colOff>
      <xdr:row>28</xdr:row>
      <xdr:rowOff>74097</xdr:rowOff>
    </xdr:to>
    <xdr:sp macro="" textlink="">
      <xdr:nvSpPr>
        <xdr:cNvPr id="129" name="楕円 128">
          <a:extLst>
            <a:ext uri="{FF2B5EF4-FFF2-40B4-BE49-F238E27FC236}">
              <a16:creationId xmlns:a16="http://schemas.microsoft.com/office/drawing/2014/main" id="{AF2D1FE9-DFD3-4829-9A4A-9FBC99FCA06E}"/>
            </a:ext>
          </a:extLst>
        </xdr:cNvPr>
        <xdr:cNvSpPr/>
      </xdr:nvSpPr>
      <xdr:spPr>
        <a:xfrm>
          <a:off x="14744700" y="55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96974</xdr:rowOff>
    </xdr:from>
    <xdr:ext cx="469744" cy="259045"/>
    <xdr:sp macro="" textlink="">
      <xdr:nvSpPr>
        <xdr:cNvPr id="130" name="債務償還比率該当値テキスト">
          <a:extLst>
            <a:ext uri="{FF2B5EF4-FFF2-40B4-BE49-F238E27FC236}">
              <a16:creationId xmlns:a16="http://schemas.microsoft.com/office/drawing/2014/main" id="{BFE5739E-8A91-4426-8CF3-AFAC5DB615A5}"/>
            </a:ext>
          </a:extLst>
        </xdr:cNvPr>
        <xdr:cNvSpPr txBox="1"/>
      </xdr:nvSpPr>
      <xdr:spPr>
        <a:xfrm>
          <a:off x="14846300" y="5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54229</xdr:rowOff>
    </xdr:from>
    <xdr:to>
      <xdr:col>72</xdr:col>
      <xdr:colOff>123825</xdr:colOff>
      <xdr:row>27</xdr:row>
      <xdr:rowOff>155829</xdr:rowOff>
    </xdr:to>
    <xdr:sp macro="" textlink="">
      <xdr:nvSpPr>
        <xdr:cNvPr id="131" name="楕円 130">
          <a:extLst>
            <a:ext uri="{FF2B5EF4-FFF2-40B4-BE49-F238E27FC236}">
              <a16:creationId xmlns:a16="http://schemas.microsoft.com/office/drawing/2014/main" id="{7E3F51E7-A5B7-46E9-A33C-8E60C88EC5A7}"/>
            </a:ext>
          </a:extLst>
        </xdr:cNvPr>
        <xdr:cNvSpPr/>
      </xdr:nvSpPr>
      <xdr:spPr>
        <a:xfrm>
          <a:off x="14033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105029</xdr:rowOff>
    </xdr:from>
    <xdr:to>
      <xdr:col>76</xdr:col>
      <xdr:colOff>22225</xdr:colOff>
      <xdr:row>28</xdr:row>
      <xdr:rowOff>23297</xdr:rowOff>
    </xdr:to>
    <xdr:cxnSp macro="">
      <xdr:nvCxnSpPr>
        <xdr:cNvPr id="132" name="直線コネクタ 131">
          <a:extLst>
            <a:ext uri="{FF2B5EF4-FFF2-40B4-BE49-F238E27FC236}">
              <a16:creationId xmlns:a16="http://schemas.microsoft.com/office/drawing/2014/main" id="{27577E26-CBC3-4F56-BDC2-62628570EDFB}"/>
            </a:ext>
          </a:extLst>
        </xdr:cNvPr>
        <xdr:cNvCxnSpPr/>
      </xdr:nvCxnSpPr>
      <xdr:spPr>
        <a:xfrm>
          <a:off x="14084300" y="5505704"/>
          <a:ext cx="711200" cy="8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45116</xdr:rowOff>
    </xdr:from>
    <xdr:ext cx="469744" cy="259045"/>
    <xdr:sp macro="" textlink="">
      <xdr:nvSpPr>
        <xdr:cNvPr id="133" name="n_1aveValue債務償還比率">
          <a:extLst>
            <a:ext uri="{FF2B5EF4-FFF2-40B4-BE49-F238E27FC236}">
              <a16:creationId xmlns:a16="http://schemas.microsoft.com/office/drawing/2014/main" id="{B12D929C-5176-4FB9-AD40-4177308A2C2F}"/>
            </a:ext>
          </a:extLst>
        </xdr:cNvPr>
        <xdr:cNvSpPr txBox="1"/>
      </xdr:nvSpPr>
      <xdr:spPr>
        <a:xfrm>
          <a:off x="13836727" y="630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906</xdr:rowOff>
    </xdr:from>
    <xdr:ext cx="560923" cy="259045"/>
    <xdr:sp macro="" textlink="">
      <xdr:nvSpPr>
        <xdr:cNvPr id="134" name="n_1mainValue債務償還比率">
          <a:extLst>
            <a:ext uri="{FF2B5EF4-FFF2-40B4-BE49-F238E27FC236}">
              <a16:creationId xmlns:a16="http://schemas.microsoft.com/office/drawing/2014/main" id="{A1D733D7-9FD2-4828-BB96-E286F7587566}"/>
            </a:ext>
          </a:extLst>
        </xdr:cNvPr>
        <xdr:cNvSpPr txBox="1"/>
      </xdr:nvSpPr>
      <xdr:spPr>
        <a:xfrm>
          <a:off x="13791138" y="52301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D411797C-BB3D-4C27-A661-AD02808270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4210364E-7B95-4AB1-9BE9-10A6CB0EFAF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C01742E3-C212-45C2-80CB-BFAF2CDAC87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ED7DDE21-F84B-4659-AD3F-2F73CFDB56D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8548348C-D1FD-45F1-87D0-F0F04DD353B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727258D7-0FA8-4160-89C8-71F4453B308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E3CA4E-073A-4238-A31E-DAAB8B071C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5C8C84-1A48-4A3C-93B7-F6E9BE6257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388C3B-F619-4B48-BC65-2C9FCA6E98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0D70EB-176A-4773-8FFB-94CC296306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2D2A4A-5347-4A66-9142-97C851D468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ED9AB1-0E5B-4647-BFFD-B89E9FFE88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8D7DEA7-3B4C-407A-9479-BEAAF94BFC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E1B85C-E823-41FD-AD0D-3AA436FA98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3C46FD-828B-496B-A71A-3C6AA1C484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870570-646C-4699-97C1-D69E82AFFD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C93270-19E8-4F79-A795-DCA6FCD80F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2A77D1-A50A-4FA0-9464-5A43BAE31C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086FD5-170C-4A84-8003-963AAC9617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C7C74A-2B8C-453C-9827-878EBBE6D5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E9F7A9-E47D-441B-B489-EE587D268D8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0D13467-03EC-4D4B-8E17-1EEC3756CA9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6F3FD5-DC1D-4D3D-A1DA-9050FE5DA4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C01801-BCF7-403F-9761-0145725C2F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2BFDE04-4D29-4DCD-8874-19A20286BBD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F3D779-7B51-4267-838D-CA744ADD58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F959C6-10C4-434A-894F-8443C8B06F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DE8ED3-7E84-4648-BDB3-56DE155A22A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1A22EC-001D-4606-932F-F5AF2621CB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CEEA19-9481-4D6D-B035-5FC08DA1EE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A47A47-CEC4-4947-94B7-A35CE19F291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FAC81F-FDEF-4E7F-8682-884AE845A2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130057-CF9B-4C5C-B790-5FE3073993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6CBAB5-DBCC-45A9-9D2E-9D132EB2774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028659-D8EC-4BB9-8C48-7ED935C3A0B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263DA1A-CF67-4A73-9662-9A5888425BD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0F8B46F-5154-4986-812B-341FB9FE59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F91CDA2-BB58-4A37-A1DF-435A3B1A0D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C02E24D-BA03-402E-A039-E19C4F3B77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EE03B1F-BFD8-4A02-AF71-10C63ED520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B643C29-7659-4909-906B-0822A1FAD5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F3C441F-C325-4752-997E-EA0FDCB03B4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3A36254-3CDE-480E-9016-3D92CEBD2B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82AF946-4042-4D8E-8EA7-B452CADB968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DFD5DFA-ED17-4E21-86CA-2CC4F27981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27CD02F-EFE4-49C1-A5BE-42816DD727B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9CD890B-23EA-4ED0-8CDA-4A3EA9218CE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6D4878D-F7C0-4650-9555-BBA4579AC16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6808746-FE48-4C7E-938F-40180C503E2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DF877DB7-4450-4A00-8F7D-45A4B8E0CB6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48C9BC20-316E-498F-A90B-DD279107F3A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F4B4083-7085-4252-9FAE-F1BFB8EC611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051B4F4-D69E-4673-AEE6-A857278CB01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EF4D528-1F9B-467D-AF84-B79EE37A12B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DB76ACA-B819-43B3-90EE-755104CC7A0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D6A2909-6E1D-42AE-8E64-60A5CC6A74E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DD180E3-EF83-4F68-A5D8-054B32AB1B3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7F63F97-4292-4348-A170-5FAC4A3D96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C997110-9729-4F17-ABDB-C40FE706FE1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31B43D7B-D7FC-4728-B33B-A2D113EAFF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9664F9EF-07AC-46FD-A821-4F1019A98D82}"/>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42DE4DD8-6353-4B3F-8BF5-06252B2E11F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C6944D55-02EB-47A9-AAE8-0BA3F78A73CD}"/>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724EB4B8-5F85-4DBC-A6A7-60ECB881654C}"/>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B2F98595-8C69-4B4D-A413-A00A60A7BEAA}"/>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D06501FE-5178-41E2-9378-08DF46DAA237}"/>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99FFF57B-A1AA-4B2D-9AC6-C8AA58586B1E}"/>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BF9C12AC-E5EB-4C1A-A55A-FAFC4C52E934}"/>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91AF9413-3615-431D-A288-7144B1C1D052}"/>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448854FD-4181-48D6-A9EB-8856EC2C0EC6}"/>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B261B0C-69B1-49CA-8F2B-10595793BC2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A58951C-D978-4393-B4E8-CA9396136C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AEBF62B-2053-4ED1-A9EB-16AD4D3C8EB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E077F6-B2C8-4BD4-B18D-8EAEE1167A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FE482F4-AB77-4007-AC8E-BAEE31A980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71" name="楕円 70">
          <a:extLst>
            <a:ext uri="{FF2B5EF4-FFF2-40B4-BE49-F238E27FC236}">
              <a16:creationId xmlns:a16="http://schemas.microsoft.com/office/drawing/2014/main" id="{00ACF189-3DAE-4CAF-A65F-B4D88F04D6AC}"/>
            </a:ext>
          </a:extLst>
        </xdr:cNvPr>
        <xdr:cNvSpPr/>
      </xdr:nvSpPr>
      <xdr:spPr>
        <a:xfrm>
          <a:off x="4584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149242</xdr:rowOff>
    </xdr:from>
    <xdr:ext cx="405111" cy="259045"/>
    <xdr:sp macro="" textlink="">
      <xdr:nvSpPr>
        <xdr:cNvPr id="72" name="【道路】&#10;有形固定資産減価償却率該当値テキスト">
          <a:extLst>
            <a:ext uri="{FF2B5EF4-FFF2-40B4-BE49-F238E27FC236}">
              <a16:creationId xmlns:a16="http://schemas.microsoft.com/office/drawing/2014/main" id="{56EEC11E-C4F0-4D6F-8C24-ECBE17932925}"/>
            </a:ext>
          </a:extLst>
        </xdr:cNvPr>
        <xdr:cNvSpPr txBox="1"/>
      </xdr:nvSpPr>
      <xdr:spPr>
        <a:xfrm>
          <a:off x="4673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3" name="楕円 72">
          <a:extLst>
            <a:ext uri="{FF2B5EF4-FFF2-40B4-BE49-F238E27FC236}">
              <a16:creationId xmlns:a16="http://schemas.microsoft.com/office/drawing/2014/main" id="{2D22DDA2-8E89-427D-ADE8-76C20AD4763F}"/>
            </a:ext>
          </a:extLst>
        </xdr:cNvPr>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xdr:rowOff>
    </xdr:from>
    <xdr:to>
      <xdr:col>24</xdr:col>
      <xdr:colOff>63500</xdr:colOff>
      <xdr:row>37</xdr:row>
      <xdr:rowOff>26670</xdr:rowOff>
    </xdr:to>
    <xdr:cxnSp macro="">
      <xdr:nvCxnSpPr>
        <xdr:cNvPr id="74" name="直線コネクタ 73">
          <a:extLst>
            <a:ext uri="{FF2B5EF4-FFF2-40B4-BE49-F238E27FC236}">
              <a16:creationId xmlns:a16="http://schemas.microsoft.com/office/drawing/2014/main" id="{BB12A801-D7C5-477C-99A4-39DDEAFA3FA1}"/>
            </a:ext>
          </a:extLst>
        </xdr:cNvPr>
        <xdr:cNvCxnSpPr/>
      </xdr:nvCxnSpPr>
      <xdr:spPr>
        <a:xfrm flipV="1">
          <a:off x="3797300" y="63493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5" name="楕円 74">
          <a:extLst>
            <a:ext uri="{FF2B5EF4-FFF2-40B4-BE49-F238E27FC236}">
              <a16:creationId xmlns:a16="http://schemas.microsoft.com/office/drawing/2014/main" id="{75EFE0AA-7D46-4ED2-9266-119F72E7E7B1}"/>
            </a:ext>
          </a:extLst>
        </xdr:cNvPr>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26670</xdr:rowOff>
    </xdr:from>
    <xdr:to>
      <xdr:col>19</xdr:col>
      <xdr:colOff>177800</xdr:colOff>
      <xdr:row>37</xdr:row>
      <xdr:rowOff>43815</xdr:rowOff>
    </xdr:to>
    <xdr:cxnSp macro="">
      <xdr:nvCxnSpPr>
        <xdr:cNvPr id="76" name="直線コネクタ 75">
          <a:extLst>
            <a:ext uri="{FF2B5EF4-FFF2-40B4-BE49-F238E27FC236}">
              <a16:creationId xmlns:a16="http://schemas.microsoft.com/office/drawing/2014/main" id="{A0940226-D2CF-4BF3-B4B8-275DE7DB001D}"/>
            </a:ext>
          </a:extLst>
        </xdr:cNvPr>
        <xdr:cNvCxnSpPr/>
      </xdr:nvCxnSpPr>
      <xdr:spPr>
        <a:xfrm flipV="1">
          <a:off x="2908300" y="63703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7" name="n_1aveValue【道路】&#10;有形固定資産減価償却率">
          <a:extLst>
            <a:ext uri="{FF2B5EF4-FFF2-40B4-BE49-F238E27FC236}">
              <a16:creationId xmlns:a16="http://schemas.microsoft.com/office/drawing/2014/main" id="{923037BA-4937-4C81-87DC-13145468348E}"/>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8" name="n_2aveValue【道路】&#10;有形固定資産減価償却率">
          <a:extLst>
            <a:ext uri="{FF2B5EF4-FFF2-40B4-BE49-F238E27FC236}">
              <a16:creationId xmlns:a16="http://schemas.microsoft.com/office/drawing/2014/main" id="{4612B3D7-32CE-44B2-A765-F58EB066788C}"/>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a:extLst>
            <a:ext uri="{FF2B5EF4-FFF2-40B4-BE49-F238E27FC236}">
              <a16:creationId xmlns:a16="http://schemas.microsoft.com/office/drawing/2014/main" id="{7E06896A-4DA9-4BB6-904D-A332FBED7618}"/>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93997</xdr:rowOff>
    </xdr:from>
    <xdr:ext cx="405111" cy="259045"/>
    <xdr:sp macro="" textlink="">
      <xdr:nvSpPr>
        <xdr:cNvPr id="80" name="n_1mainValue【道路】&#10;有形固定資産減価償却率">
          <a:extLst>
            <a:ext uri="{FF2B5EF4-FFF2-40B4-BE49-F238E27FC236}">
              <a16:creationId xmlns:a16="http://schemas.microsoft.com/office/drawing/2014/main" id="{B3A9DBC1-85DD-40DB-8EA8-40D370BEC9EB}"/>
            </a:ext>
          </a:extLst>
        </xdr:cNvPr>
        <xdr:cNvSpPr txBox="1"/>
      </xdr:nvSpPr>
      <xdr:spPr>
        <a:xfrm>
          <a:off x="3582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1" name="n_2mainValue【道路】&#10;有形固定資産減価償却率">
          <a:extLst>
            <a:ext uri="{FF2B5EF4-FFF2-40B4-BE49-F238E27FC236}">
              <a16:creationId xmlns:a16="http://schemas.microsoft.com/office/drawing/2014/main" id="{24B5D650-54E2-41EA-987F-8DCCA2F269C8}"/>
            </a:ext>
          </a:extLst>
        </xdr:cNvPr>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748959B9-9D74-477A-A1FC-0A3AE5A1D3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A42CE0C-7004-4D5C-9CD2-2F276B9086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1CBE1412-45E4-4D58-BCC6-D60EBFB96E4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5E3795F9-3005-4705-BDA5-238346C3DB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BA6B4761-79EE-475E-B306-F6C113A3AC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921F3224-3ACA-4C0D-9CDD-00B526D2C7D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4574F144-873D-46D7-8C24-1CC18121EC1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B6683FF2-354D-45C3-8069-97723FA4C4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DF06C6AF-1D12-4BD7-934B-E8D299304FD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3BA01CD2-25D9-4ECF-A330-33D49E291A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3DD74B4C-CD2D-4BAD-8FCF-ACC8D51A337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1F018963-D7F2-4799-92B7-78FBA1F2E99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2C7E29C9-9AD3-46D6-A3FD-19F80F7750E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id="{C576B1AE-F3D4-4FA5-932D-1C3666C2039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5F187E3C-3F89-43C7-B8EF-EFD96ECBA9D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77A8A2C0-CC86-4EBA-AA31-0984008FCE1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8D18755C-31DC-4CE2-886A-D201EB488ED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9474F236-53D6-4DBE-8A08-05162A03D4D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1DB63603-AB76-4DB4-85FA-EE70CAEEF7E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3F9217F9-2E9D-4EB7-BE11-2383B87CEBB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4652DFB9-E08D-416A-A79A-DBF1815AD4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98A624-678E-4248-8863-0E58B76E522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A4C7F1DE-1EC2-4B89-B6B1-71F2CB7B568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a:extLst>
            <a:ext uri="{FF2B5EF4-FFF2-40B4-BE49-F238E27FC236}">
              <a16:creationId xmlns:a16="http://schemas.microsoft.com/office/drawing/2014/main" id="{E9265E5F-7BC0-4E15-919B-2C3B4DB613EA}"/>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a:extLst>
            <a:ext uri="{FF2B5EF4-FFF2-40B4-BE49-F238E27FC236}">
              <a16:creationId xmlns:a16="http://schemas.microsoft.com/office/drawing/2014/main" id="{7849A2F0-059A-4366-A3A8-941F63C55446}"/>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a:extLst>
            <a:ext uri="{FF2B5EF4-FFF2-40B4-BE49-F238E27FC236}">
              <a16:creationId xmlns:a16="http://schemas.microsoft.com/office/drawing/2014/main" id="{5A9ED79E-3E53-4AA2-8E53-C4CC45AC5205}"/>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a:extLst>
            <a:ext uri="{FF2B5EF4-FFF2-40B4-BE49-F238E27FC236}">
              <a16:creationId xmlns:a16="http://schemas.microsoft.com/office/drawing/2014/main" id="{FFC0D28A-E3F6-4A2C-B8B3-1F4E5436B5E6}"/>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a:extLst>
            <a:ext uri="{FF2B5EF4-FFF2-40B4-BE49-F238E27FC236}">
              <a16:creationId xmlns:a16="http://schemas.microsoft.com/office/drawing/2014/main" id="{22035DF3-54BD-4989-989C-F869331C6769}"/>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a:extLst>
            <a:ext uri="{FF2B5EF4-FFF2-40B4-BE49-F238E27FC236}">
              <a16:creationId xmlns:a16="http://schemas.microsoft.com/office/drawing/2014/main" id="{0F62F47B-4EEB-4DFB-810D-A16BB8BBB38B}"/>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a:extLst>
            <a:ext uri="{FF2B5EF4-FFF2-40B4-BE49-F238E27FC236}">
              <a16:creationId xmlns:a16="http://schemas.microsoft.com/office/drawing/2014/main" id="{C702BDB1-B277-4B82-99BA-A67873039464}"/>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a:extLst>
            <a:ext uri="{FF2B5EF4-FFF2-40B4-BE49-F238E27FC236}">
              <a16:creationId xmlns:a16="http://schemas.microsoft.com/office/drawing/2014/main" id="{CFBEC0A2-158E-4B14-A401-F503EB303C91}"/>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a:extLst>
            <a:ext uri="{FF2B5EF4-FFF2-40B4-BE49-F238E27FC236}">
              <a16:creationId xmlns:a16="http://schemas.microsoft.com/office/drawing/2014/main" id="{8AC45812-E99B-4562-B3B5-C9E21C0F5FAC}"/>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a:extLst>
            <a:ext uri="{FF2B5EF4-FFF2-40B4-BE49-F238E27FC236}">
              <a16:creationId xmlns:a16="http://schemas.microsoft.com/office/drawing/2014/main" id="{1F0257A1-2F4F-4F07-A13E-89FFB30D7ABE}"/>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2E07D20-7A2D-4989-9312-0B4EC9AB857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1262232-0338-4139-9670-7F3AA0BF7E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D6DD7DF-C385-4EA2-AB9D-D29BBE95EA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95D51E5-BD82-4409-B764-DA359E4F41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4376B79-0631-450D-A7E7-A955AEA5A31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15258</xdr:rowOff>
    </xdr:from>
    <xdr:to>
      <xdr:col>55</xdr:col>
      <xdr:colOff>50800</xdr:colOff>
      <xdr:row>41</xdr:row>
      <xdr:rowOff>116858</xdr:rowOff>
    </xdr:to>
    <xdr:sp macro="" textlink="">
      <xdr:nvSpPr>
        <xdr:cNvPr id="120" name="楕円 119">
          <a:extLst>
            <a:ext uri="{FF2B5EF4-FFF2-40B4-BE49-F238E27FC236}">
              <a16:creationId xmlns:a16="http://schemas.microsoft.com/office/drawing/2014/main" id="{8A5F8BA6-BE86-4E3D-B93E-285E7160B121}"/>
            </a:ext>
          </a:extLst>
        </xdr:cNvPr>
        <xdr:cNvSpPr/>
      </xdr:nvSpPr>
      <xdr:spPr>
        <a:xfrm>
          <a:off x="10426700" y="70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165135</xdr:rowOff>
    </xdr:from>
    <xdr:ext cx="534377" cy="259045"/>
    <xdr:sp macro="" textlink="">
      <xdr:nvSpPr>
        <xdr:cNvPr id="121" name="【道路】&#10;一人当たり延長該当値テキスト">
          <a:extLst>
            <a:ext uri="{FF2B5EF4-FFF2-40B4-BE49-F238E27FC236}">
              <a16:creationId xmlns:a16="http://schemas.microsoft.com/office/drawing/2014/main" id="{FF1E384E-0961-4246-89DA-35A80C3A9022}"/>
            </a:ext>
          </a:extLst>
        </xdr:cNvPr>
        <xdr:cNvSpPr txBox="1"/>
      </xdr:nvSpPr>
      <xdr:spPr>
        <a:xfrm>
          <a:off x="10515600" y="70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19052</xdr:rowOff>
    </xdr:from>
    <xdr:to>
      <xdr:col>50</xdr:col>
      <xdr:colOff>165100</xdr:colOff>
      <xdr:row>41</xdr:row>
      <xdr:rowOff>120652</xdr:rowOff>
    </xdr:to>
    <xdr:sp macro="" textlink="">
      <xdr:nvSpPr>
        <xdr:cNvPr id="122" name="楕円 121">
          <a:extLst>
            <a:ext uri="{FF2B5EF4-FFF2-40B4-BE49-F238E27FC236}">
              <a16:creationId xmlns:a16="http://schemas.microsoft.com/office/drawing/2014/main" id="{088AD987-47C7-491B-9BF9-169712059906}"/>
            </a:ext>
          </a:extLst>
        </xdr:cNvPr>
        <xdr:cNvSpPr/>
      </xdr:nvSpPr>
      <xdr:spPr>
        <a:xfrm>
          <a:off x="9588500" y="7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66058</xdr:rowOff>
    </xdr:from>
    <xdr:to>
      <xdr:col>55</xdr:col>
      <xdr:colOff>0</xdr:colOff>
      <xdr:row>41</xdr:row>
      <xdr:rowOff>69852</xdr:rowOff>
    </xdr:to>
    <xdr:cxnSp macro="">
      <xdr:nvCxnSpPr>
        <xdr:cNvPr id="123" name="直線コネクタ 122">
          <a:extLst>
            <a:ext uri="{FF2B5EF4-FFF2-40B4-BE49-F238E27FC236}">
              <a16:creationId xmlns:a16="http://schemas.microsoft.com/office/drawing/2014/main" id="{19D15590-A1FB-4E33-B74D-0FD517359667}"/>
            </a:ext>
          </a:extLst>
        </xdr:cNvPr>
        <xdr:cNvCxnSpPr/>
      </xdr:nvCxnSpPr>
      <xdr:spPr>
        <a:xfrm flipV="1">
          <a:off x="9639300" y="7095508"/>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21479</xdr:rowOff>
    </xdr:from>
    <xdr:to>
      <xdr:col>46</xdr:col>
      <xdr:colOff>38100</xdr:colOff>
      <xdr:row>41</xdr:row>
      <xdr:rowOff>123079</xdr:rowOff>
    </xdr:to>
    <xdr:sp macro="" textlink="">
      <xdr:nvSpPr>
        <xdr:cNvPr id="124" name="楕円 123">
          <a:extLst>
            <a:ext uri="{FF2B5EF4-FFF2-40B4-BE49-F238E27FC236}">
              <a16:creationId xmlns:a16="http://schemas.microsoft.com/office/drawing/2014/main" id="{725DB3D7-F21B-4B5A-A305-60221B29D315}"/>
            </a:ext>
          </a:extLst>
        </xdr:cNvPr>
        <xdr:cNvSpPr/>
      </xdr:nvSpPr>
      <xdr:spPr>
        <a:xfrm>
          <a:off x="8699500" y="70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69852</xdr:rowOff>
    </xdr:from>
    <xdr:to>
      <xdr:col>50</xdr:col>
      <xdr:colOff>114300</xdr:colOff>
      <xdr:row>41</xdr:row>
      <xdr:rowOff>72279</xdr:rowOff>
    </xdr:to>
    <xdr:cxnSp macro="">
      <xdr:nvCxnSpPr>
        <xdr:cNvPr id="125" name="直線コネクタ 124">
          <a:extLst>
            <a:ext uri="{FF2B5EF4-FFF2-40B4-BE49-F238E27FC236}">
              <a16:creationId xmlns:a16="http://schemas.microsoft.com/office/drawing/2014/main" id="{B8560085-0713-4E71-A0F0-9F39C2A1E5AB}"/>
            </a:ext>
          </a:extLst>
        </xdr:cNvPr>
        <xdr:cNvCxnSpPr/>
      </xdr:nvCxnSpPr>
      <xdr:spPr>
        <a:xfrm flipV="1">
          <a:off x="8750300" y="7099302"/>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a:extLst>
            <a:ext uri="{FF2B5EF4-FFF2-40B4-BE49-F238E27FC236}">
              <a16:creationId xmlns:a16="http://schemas.microsoft.com/office/drawing/2014/main" id="{03FDCDF9-17BA-449E-99F5-1A55AFAC8F8E}"/>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a:extLst>
            <a:ext uri="{FF2B5EF4-FFF2-40B4-BE49-F238E27FC236}">
              <a16:creationId xmlns:a16="http://schemas.microsoft.com/office/drawing/2014/main" id="{7705B36F-6E45-45EA-9C8A-4D851F3739B1}"/>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a:extLst>
            <a:ext uri="{FF2B5EF4-FFF2-40B4-BE49-F238E27FC236}">
              <a16:creationId xmlns:a16="http://schemas.microsoft.com/office/drawing/2014/main" id="{29D647DB-CEF8-43C5-86A7-66ED9E66E1B7}"/>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111779</xdr:rowOff>
    </xdr:from>
    <xdr:ext cx="534377" cy="259045"/>
    <xdr:sp macro="" textlink="">
      <xdr:nvSpPr>
        <xdr:cNvPr id="129" name="n_1mainValue【道路】&#10;一人当たり延長">
          <a:extLst>
            <a:ext uri="{FF2B5EF4-FFF2-40B4-BE49-F238E27FC236}">
              <a16:creationId xmlns:a16="http://schemas.microsoft.com/office/drawing/2014/main" id="{0F7D8695-02E6-4947-BCE3-8F845BCE60D2}"/>
            </a:ext>
          </a:extLst>
        </xdr:cNvPr>
        <xdr:cNvSpPr txBox="1"/>
      </xdr:nvSpPr>
      <xdr:spPr>
        <a:xfrm>
          <a:off x="9359411" y="71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114206</xdr:rowOff>
    </xdr:from>
    <xdr:ext cx="534377" cy="259045"/>
    <xdr:sp macro="" textlink="">
      <xdr:nvSpPr>
        <xdr:cNvPr id="130" name="n_2mainValue【道路】&#10;一人当たり延長">
          <a:extLst>
            <a:ext uri="{FF2B5EF4-FFF2-40B4-BE49-F238E27FC236}">
              <a16:creationId xmlns:a16="http://schemas.microsoft.com/office/drawing/2014/main" id="{0E2B90A3-8995-47BE-A308-68F2DBE37F0B}"/>
            </a:ext>
          </a:extLst>
        </xdr:cNvPr>
        <xdr:cNvSpPr txBox="1"/>
      </xdr:nvSpPr>
      <xdr:spPr>
        <a:xfrm>
          <a:off x="8483111" y="71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8D8535C3-115B-4376-A00A-2B51D6F222B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EA01EC3B-D276-4304-A4E7-9932542D88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4FCD427D-24FC-4C63-9758-40D7BAEABC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57B108DD-67BF-4D2B-BDFB-6D108BD95E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584C8720-D1F8-4299-96DD-5FBFCFE6C5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5745F6F7-B493-45D6-936F-75A7F9E7F8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BC64C7C0-48A7-434E-B40B-3F4C211C33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8AEB6B2B-5533-477E-9649-41DA3B07EC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6C41B17B-6B48-4241-A311-F790AB335B1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ED70F3A9-4F8D-41C9-B6C8-4EDCFF2DB5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B3F67817-C870-4D22-A457-313D64F4E2D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39330CF0-AFA2-4A16-8EB3-5B31222A9E2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6ACDB84-67E2-4A31-BC3F-5F56445F2EA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848A7F1D-B9CC-4072-A41E-DD6C13AFAAE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16203532-1567-4CC1-9B85-6C93F8562BE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E819F652-1811-4825-A443-F6E753EF17C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F082E9DF-2BBB-4C24-B819-AEFB6D7423C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649FBA4A-0E0E-42AE-9D4A-D5B8E1FEEF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11C33EFC-6619-4FD4-B390-6107F7B979E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141DE778-FD06-4B85-B0DE-0C9B4E732F2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3E1C9FDB-44E9-449C-B953-F6A03799D89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4D97E1C2-5FBE-4DC2-9BD5-ADCEACDFD61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D295858C-39D8-4BCB-8218-89FC3C1E44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F5F72DF4-8CAA-437E-9783-E6B68C4BE35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53995781-089B-43CB-8C3A-1A2A770E44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a:extLst>
            <a:ext uri="{FF2B5EF4-FFF2-40B4-BE49-F238E27FC236}">
              <a16:creationId xmlns:a16="http://schemas.microsoft.com/office/drawing/2014/main" id="{02C996B8-3593-4CC8-A099-E63F17A17EF2}"/>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32246621-C74B-4DD5-92C6-B7DF3E54DD07}"/>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a:extLst>
            <a:ext uri="{FF2B5EF4-FFF2-40B4-BE49-F238E27FC236}">
              <a16:creationId xmlns:a16="http://schemas.microsoft.com/office/drawing/2014/main" id="{462A7829-ED93-4495-AD19-3AD49CD4BBE4}"/>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91020817-D756-4AAC-8D14-40729F16A786}"/>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a:extLst>
            <a:ext uri="{FF2B5EF4-FFF2-40B4-BE49-F238E27FC236}">
              <a16:creationId xmlns:a16="http://schemas.microsoft.com/office/drawing/2014/main" id="{73E7A449-819F-4A57-A959-150082EBFAC3}"/>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A880CC1D-9D22-414D-B889-E4A2E0A6DB3E}"/>
            </a:ext>
          </a:extLst>
        </xdr:cNvPr>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a:extLst>
            <a:ext uri="{FF2B5EF4-FFF2-40B4-BE49-F238E27FC236}">
              <a16:creationId xmlns:a16="http://schemas.microsoft.com/office/drawing/2014/main" id="{B1BDF8A3-DC42-4F78-9861-94CD408F5181}"/>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a:extLst>
            <a:ext uri="{FF2B5EF4-FFF2-40B4-BE49-F238E27FC236}">
              <a16:creationId xmlns:a16="http://schemas.microsoft.com/office/drawing/2014/main" id="{26C67538-DEE6-404E-B65D-A3BB5A2C686E}"/>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a:extLst>
            <a:ext uri="{FF2B5EF4-FFF2-40B4-BE49-F238E27FC236}">
              <a16:creationId xmlns:a16="http://schemas.microsoft.com/office/drawing/2014/main" id="{63F798DF-B7BD-4DCB-97DB-8CDC1E7E9FC1}"/>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a:extLst>
            <a:ext uri="{FF2B5EF4-FFF2-40B4-BE49-F238E27FC236}">
              <a16:creationId xmlns:a16="http://schemas.microsoft.com/office/drawing/2014/main" id="{3464C384-9ABE-4B8B-B8DF-68FAC8CBDA7F}"/>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0E0C8BD-BEAB-4ED0-8B5C-6A0C6AA858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98B28B8E-59BF-4412-856E-E61A0CC5FF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120D14C-627A-4E4D-8635-44602A351F3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2F1080D-4F81-4740-83C6-62DEA30429C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74ACF5F-592F-4389-B7D5-07181320FF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168003</xdr:rowOff>
    </xdr:from>
    <xdr:to>
      <xdr:col>24</xdr:col>
      <xdr:colOff>114300</xdr:colOff>
      <xdr:row>57</xdr:row>
      <xdr:rowOff>98153</xdr:rowOff>
    </xdr:to>
    <xdr:sp macro="" textlink="">
      <xdr:nvSpPr>
        <xdr:cNvPr id="171" name="楕円 170">
          <a:extLst>
            <a:ext uri="{FF2B5EF4-FFF2-40B4-BE49-F238E27FC236}">
              <a16:creationId xmlns:a16="http://schemas.microsoft.com/office/drawing/2014/main" id="{6E71060C-1F3F-4E16-849A-0D51D6C1041C}"/>
            </a:ext>
          </a:extLst>
        </xdr:cNvPr>
        <xdr:cNvSpPr/>
      </xdr:nvSpPr>
      <xdr:spPr>
        <a:xfrm>
          <a:off x="45847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19430</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DCD3766C-9FCB-4373-82E5-75D04BF300F5}"/>
            </a:ext>
          </a:extLst>
        </xdr:cNvPr>
        <xdr:cNvSpPr txBox="1"/>
      </xdr:nvSpPr>
      <xdr:spPr>
        <a:xfrm>
          <a:off x="4673600" y="962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161472</xdr:rowOff>
    </xdr:from>
    <xdr:to>
      <xdr:col>20</xdr:col>
      <xdr:colOff>38100</xdr:colOff>
      <xdr:row>57</xdr:row>
      <xdr:rowOff>91622</xdr:rowOff>
    </xdr:to>
    <xdr:sp macro="" textlink="">
      <xdr:nvSpPr>
        <xdr:cNvPr id="173" name="楕円 172">
          <a:extLst>
            <a:ext uri="{FF2B5EF4-FFF2-40B4-BE49-F238E27FC236}">
              <a16:creationId xmlns:a16="http://schemas.microsoft.com/office/drawing/2014/main" id="{7BFEBBEC-BABB-4613-B56D-AACA397A56B1}"/>
            </a:ext>
          </a:extLst>
        </xdr:cNvPr>
        <xdr:cNvSpPr/>
      </xdr:nvSpPr>
      <xdr:spPr>
        <a:xfrm>
          <a:off x="3746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40822</xdr:rowOff>
    </xdr:from>
    <xdr:to>
      <xdr:col>24</xdr:col>
      <xdr:colOff>63500</xdr:colOff>
      <xdr:row>57</xdr:row>
      <xdr:rowOff>47353</xdr:rowOff>
    </xdr:to>
    <xdr:cxnSp macro="">
      <xdr:nvCxnSpPr>
        <xdr:cNvPr id="174" name="直線コネクタ 173">
          <a:extLst>
            <a:ext uri="{FF2B5EF4-FFF2-40B4-BE49-F238E27FC236}">
              <a16:creationId xmlns:a16="http://schemas.microsoft.com/office/drawing/2014/main" id="{267ECD7A-1905-45C0-97E1-458CDC93C1F8}"/>
            </a:ext>
          </a:extLst>
        </xdr:cNvPr>
        <xdr:cNvCxnSpPr/>
      </xdr:nvCxnSpPr>
      <xdr:spPr>
        <a:xfrm>
          <a:off x="3797300" y="98134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156573</xdr:rowOff>
    </xdr:from>
    <xdr:to>
      <xdr:col>15</xdr:col>
      <xdr:colOff>101600</xdr:colOff>
      <xdr:row>57</xdr:row>
      <xdr:rowOff>86723</xdr:rowOff>
    </xdr:to>
    <xdr:sp macro="" textlink="">
      <xdr:nvSpPr>
        <xdr:cNvPr id="175" name="楕円 174">
          <a:extLst>
            <a:ext uri="{FF2B5EF4-FFF2-40B4-BE49-F238E27FC236}">
              <a16:creationId xmlns:a16="http://schemas.microsoft.com/office/drawing/2014/main" id="{BE3E1C70-78A3-4AE1-B7D4-EC515D8E766C}"/>
            </a:ext>
          </a:extLst>
        </xdr:cNvPr>
        <xdr:cNvSpPr/>
      </xdr:nvSpPr>
      <xdr:spPr>
        <a:xfrm>
          <a:off x="28575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35923</xdr:rowOff>
    </xdr:from>
    <xdr:to>
      <xdr:col>19</xdr:col>
      <xdr:colOff>177800</xdr:colOff>
      <xdr:row>57</xdr:row>
      <xdr:rowOff>40822</xdr:rowOff>
    </xdr:to>
    <xdr:cxnSp macro="">
      <xdr:nvCxnSpPr>
        <xdr:cNvPr id="176" name="直線コネクタ 175">
          <a:extLst>
            <a:ext uri="{FF2B5EF4-FFF2-40B4-BE49-F238E27FC236}">
              <a16:creationId xmlns:a16="http://schemas.microsoft.com/office/drawing/2014/main" id="{1F7199A4-22A9-4232-BC2F-7E651C5FAC11}"/>
            </a:ext>
          </a:extLst>
        </xdr:cNvPr>
        <xdr:cNvCxnSpPr/>
      </xdr:nvCxnSpPr>
      <xdr:spPr>
        <a:xfrm>
          <a:off x="2908300" y="98085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FBAA0941-1E4F-41C3-B25B-0D18CC2DBA5A}"/>
            </a:ext>
          </a:extLst>
        </xdr:cNvPr>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A8203568-A92E-42F1-8C6E-270434EF963E}"/>
            </a:ext>
          </a:extLst>
        </xdr:cNvPr>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760A314B-6CC3-4C2E-8276-9584C82EF9E3}"/>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108149</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85981FEA-7C61-4781-823C-4F30F3E96C5F}"/>
            </a:ext>
          </a:extLst>
        </xdr:cNvPr>
        <xdr:cNvSpPr txBox="1"/>
      </xdr:nvSpPr>
      <xdr:spPr>
        <a:xfrm>
          <a:off x="3582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103250</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C167B75E-5053-4833-AEBB-7941F1A11338}"/>
            </a:ext>
          </a:extLst>
        </xdr:cNvPr>
        <xdr:cNvSpPr txBox="1"/>
      </xdr:nvSpPr>
      <xdr:spPr>
        <a:xfrm>
          <a:off x="2705744" y="95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80513851-ADA2-4280-A600-9F3992FB7AA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286B0C56-91DE-4786-A598-DD78889968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60EDC2C9-C498-4930-94C7-5555401EC6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1A852268-3398-498A-976D-B1E1E4841B2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33A9E062-48DE-4807-B7C6-A7486F5E0D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326325AD-3E57-4DBA-A5A3-1DDEA067802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58DFC24-4E99-4DB7-9237-5DE3FF8DAD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31482B35-92D2-4CAB-A9F0-9D65010C4D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E6D45EBC-37CF-4A54-B402-15118AB02D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C059AE7-6C28-4782-85AE-D3F3BD9D37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8923D671-EAFB-4B87-B2A2-832628E79DF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92999A74-D7EF-4CFA-BA27-A71C8E11094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75DAE443-FC13-45BF-A87C-214B15DAD3B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9B729C17-C32C-4A77-849F-D9A2D4D1E53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90F3D397-FC67-460C-ADE2-743895ABA1E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D08CE6F0-7F0C-4A6F-B1A5-AC99673A596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643FBDBD-2D73-4B79-830A-02387F2C903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E7E75064-DFDD-4624-B125-035243DF6A9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DC3A4D0E-060D-4C25-8C58-BD06AA9D6A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C0E875C1-71E5-4F03-B532-A7B81578158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D5962462-217F-4FE7-9B0E-2A70B57F3AC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a:extLst>
            <a:ext uri="{FF2B5EF4-FFF2-40B4-BE49-F238E27FC236}">
              <a16:creationId xmlns:a16="http://schemas.microsoft.com/office/drawing/2014/main" id="{D8CF86B7-5ACA-4AAB-9840-915028AA98B3}"/>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0AE48130-4684-43FA-A1A5-DFE7E32A1CD1}"/>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a:extLst>
            <a:ext uri="{FF2B5EF4-FFF2-40B4-BE49-F238E27FC236}">
              <a16:creationId xmlns:a16="http://schemas.microsoft.com/office/drawing/2014/main" id="{7556C5B7-25E8-4A78-9AB6-C71682EC29D4}"/>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1B4C0954-FDB9-4619-928B-FDDFF8D8F8CC}"/>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a:extLst>
            <a:ext uri="{FF2B5EF4-FFF2-40B4-BE49-F238E27FC236}">
              <a16:creationId xmlns:a16="http://schemas.microsoft.com/office/drawing/2014/main" id="{FFD391E4-8949-41CD-BE3C-073ECC852C75}"/>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5376EC68-67D6-4A86-AB1F-34485F40187F}"/>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a:extLst>
            <a:ext uri="{FF2B5EF4-FFF2-40B4-BE49-F238E27FC236}">
              <a16:creationId xmlns:a16="http://schemas.microsoft.com/office/drawing/2014/main" id="{AE5351D3-DAB7-49F6-985D-04368CCD8B58}"/>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a:extLst>
            <a:ext uri="{FF2B5EF4-FFF2-40B4-BE49-F238E27FC236}">
              <a16:creationId xmlns:a16="http://schemas.microsoft.com/office/drawing/2014/main" id="{4A8C1D13-48AD-4D08-9F00-1B579018CCC1}"/>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a:extLst>
            <a:ext uri="{FF2B5EF4-FFF2-40B4-BE49-F238E27FC236}">
              <a16:creationId xmlns:a16="http://schemas.microsoft.com/office/drawing/2014/main" id="{CFEB0084-76EA-492E-A6C6-BEF18CBB44E6}"/>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a:extLst>
            <a:ext uri="{FF2B5EF4-FFF2-40B4-BE49-F238E27FC236}">
              <a16:creationId xmlns:a16="http://schemas.microsoft.com/office/drawing/2014/main" id="{BE2F7BDB-7B03-4380-B8A9-FA59CD905D04}"/>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840CD70E-C98F-442C-A1E8-60E097EDAF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A230D280-1230-4196-99AF-CB347A95AC7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4153E89-6D68-4BDE-90B2-411C266B86B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FFE5CBE-4976-49A6-82FE-4B05B4744D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DBE5C221-4474-4F0B-81A4-60AA5CD745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23278</xdr:rowOff>
    </xdr:from>
    <xdr:to>
      <xdr:col>55</xdr:col>
      <xdr:colOff>50800</xdr:colOff>
      <xdr:row>62</xdr:row>
      <xdr:rowOff>124878</xdr:rowOff>
    </xdr:to>
    <xdr:sp macro="" textlink="">
      <xdr:nvSpPr>
        <xdr:cNvPr id="218" name="楕円 217">
          <a:extLst>
            <a:ext uri="{FF2B5EF4-FFF2-40B4-BE49-F238E27FC236}">
              <a16:creationId xmlns:a16="http://schemas.microsoft.com/office/drawing/2014/main" id="{72A707C4-208D-4FFC-ABC9-079C5A5F8D50}"/>
            </a:ext>
          </a:extLst>
        </xdr:cNvPr>
        <xdr:cNvSpPr/>
      </xdr:nvSpPr>
      <xdr:spPr>
        <a:xfrm>
          <a:off x="10426700" y="106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1705</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118AC24E-5BDF-4D28-93C0-B4F9ABF381CF}"/>
            </a:ext>
          </a:extLst>
        </xdr:cNvPr>
        <xdr:cNvSpPr txBox="1"/>
      </xdr:nvSpPr>
      <xdr:spPr>
        <a:xfrm>
          <a:off x="10515600" y="1063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34210</xdr:rowOff>
    </xdr:from>
    <xdr:to>
      <xdr:col>50</xdr:col>
      <xdr:colOff>165100</xdr:colOff>
      <xdr:row>62</xdr:row>
      <xdr:rowOff>135810</xdr:rowOff>
    </xdr:to>
    <xdr:sp macro="" textlink="">
      <xdr:nvSpPr>
        <xdr:cNvPr id="220" name="楕円 219">
          <a:extLst>
            <a:ext uri="{FF2B5EF4-FFF2-40B4-BE49-F238E27FC236}">
              <a16:creationId xmlns:a16="http://schemas.microsoft.com/office/drawing/2014/main" id="{3B9C0BD1-7574-4A83-BE64-AB891FD4D74F}"/>
            </a:ext>
          </a:extLst>
        </xdr:cNvPr>
        <xdr:cNvSpPr/>
      </xdr:nvSpPr>
      <xdr:spPr>
        <a:xfrm>
          <a:off x="9588500" y="10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74078</xdr:rowOff>
    </xdr:from>
    <xdr:to>
      <xdr:col>55</xdr:col>
      <xdr:colOff>0</xdr:colOff>
      <xdr:row>62</xdr:row>
      <xdr:rowOff>85010</xdr:rowOff>
    </xdr:to>
    <xdr:cxnSp macro="">
      <xdr:nvCxnSpPr>
        <xdr:cNvPr id="221" name="直線コネクタ 220">
          <a:extLst>
            <a:ext uri="{FF2B5EF4-FFF2-40B4-BE49-F238E27FC236}">
              <a16:creationId xmlns:a16="http://schemas.microsoft.com/office/drawing/2014/main" id="{F30447D5-7815-4D16-AA6D-F6AFE0D50449}"/>
            </a:ext>
          </a:extLst>
        </xdr:cNvPr>
        <xdr:cNvCxnSpPr/>
      </xdr:nvCxnSpPr>
      <xdr:spPr>
        <a:xfrm flipV="1">
          <a:off x="9639300" y="10703978"/>
          <a:ext cx="838200" cy="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45603</xdr:rowOff>
    </xdr:from>
    <xdr:to>
      <xdr:col>46</xdr:col>
      <xdr:colOff>38100</xdr:colOff>
      <xdr:row>62</xdr:row>
      <xdr:rowOff>147203</xdr:rowOff>
    </xdr:to>
    <xdr:sp macro="" textlink="">
      <xdr:nvSpPr>
        <xdr:cNvPr id="222" name="楕円 221">
          <a:extLst>
            <a:ext uri="{FF2B5EF4-FFF2-40B4-BE49-F238E27FC236}">
              <a16:creationId xmlns:a16="http://schemas.microsoft.com/office/drawing/2014/main" id="{A6960AD6-3B8C-4D29-B1A9-3A690C96F42F}"/>
            </a:ext>
          </a:extLst>
        </xdr:cNvPr>
        <xdr:cNvSpPr/>
      </xdr:nvSpPr>
      <xdr:spPr>
        <a:xfrm>
          <a:off x="8699500" y="10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85010</xdr:rowOff>
    </xdr:from>
    <xdr:to>
      <xdr:col>50</xdr:col>
      <xdr:colOff>114300</xdr:colOff>
      <xdr:row>62</xdr:row>
      <xdr:rowOff>96403</xdr:rowOff>
    </xdr:to>
    <xdr:cxnSp macro="">
      <xdr:nvCxnSpPr>
        <xdr:cNvPr id="223" name="直線コネクタ 222">
          <a:extLst>
            <a:ext uri="{FF2B5EF4-FFF2-40B4-BE49-F238E27FC236}">
              <a16:creationId xmlns:a16="http://schemas.microsoft.com/office/drawing/2014/main" id="{A5933FC0-B697-4997-A028-73A3AE034409}"/>
            </a:ext>
          </a:extLst>
        </xdr:cNvPr>
        <xdr:cNvCxnSpPr/>
      </xdr:nvCxnSpPr>
      <xdr:spPr>
        <a:xfrm flipV="1">
          <a:off x="8750300" y="10714910"/>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E41910C8-D71A-43EB-A7D0-EB330A98955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97DE5ABB-79E5-41E8-BC9B-242D8BD724D4}"/>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D2787576-2D9D-44B2-BC8D-7CAEC3941668}"/>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126937</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753AD90B-39A8-4D6D-A907-B0710B11681D}"/>
            </a:ext>
          </a:extLst>
        </xdr:cNvPr>
        <xdr:cNvSpPr txBox="1"/>
      </xdr:nvSpPr>
      <xdr:spPr>
        <a:xfrm>
          <a:off x="9327095" y="1075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138330</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25207FD9-750B-4C9A-9317-81324763CFFF}"/>
            </a:ext>
          </a:extLst>
        </xdr:cNvPr>
        <xdr:cNvSpPr txBox="1"/>
      </xdr:nvSpPr>
      <xdr:spPr>
        <a:xfrm>
          <a:off x="8450795" y="1076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5BC45EE5-871D-46E0-B1A1-3A972A857C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7C5A0827-6F53-48F4-A281-7D54213198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81CF0489-888F-46AB-B54D-8026620E2B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F736ADAD-274F-44CF-86DE-5C6B9B9EAE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1C7E10FF-EA96-47DB-93AF-6F135AC3FB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A7A6AD27-7326-471A-A575-A9DABD920AB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C6C158A4-FA59-4130-BE36-1507995F3F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6F46DBDD-7340-4822-A38A-2683AC294F8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783CB0EA-585E-4DDF-871A-F69BA6B965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C73020E0-48A8-4454-8239-F4D3E30E43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71B8742E-BE7D-4772-8534-9589328670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D47114ED-1E59-441F-ADE4-568F149A02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F887D9D3-0D16-4D98-953A-3B2770886B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508682AD-C1F1-47DA-8743-5C4A61B2F7D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BFC95594-43D2-4128-9EE4-5C251DF3E8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D94C7C0E-B799-4B17-9CBD-63771000099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id="{C8EEC68D-8E94-4EBB-A41A-0DB9905C51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id="{846432D7-88C6-4E8C-9F62-FDCA2A75D2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id="{677EB271-2C0C-485C-972A-09B1D954D7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id="{7EA33AF0-73CA-4C6F-A34F-1C357C2367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id="{A8530ACC-E2B0-4C9B-B5F8-B8498411A58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id="{07A147ED-2327-46EA-A305-C5768CA8728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id="{BB80F85D-4E3F-4288-964F-6839DD79B2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id="{42C19A7D-0156-4A42-84B5-CEE11FAF9A1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a:extLst>
            <a:ext uri="{FF2B5EF4-FFF2-40B4-BE49-F238E27FC236}">
              <a16:creationId xmlns:a16="http://schemas.microsoft.com/office/drawing/2014/main" id="{C994DDA0-72EF-4C62-9148-2E31F30490E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a:extLst>
            <a:ext uri="{FF2B5EF4-FFF2-40B4-BE49-F238E27FC236}">
              <a16:creationId xmlns:a16="http://schemas.microsoft.com/office/drawing/2014/main" id="{F0DF6417-B260-4C11-86A9-DF6EDFC8BF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a:extLst>
            <a:ext uri="{FF2B5EF4-FFF2-40B4-BE49-F238E27FC236}">
              <a16:creationId xmlns:a16="http://schemas.microsoft.com/office/drawing/2014/main" id="{40854F5B-6D92-4768-A393-BB8353807B0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a:extLst>
            <a:ext uri="{FF2B5EF4-FFF2-40B4-BE49-F238E27FC236}">
              <a16:creationId xmlns:a16="http://schemas.microsoft.com/office/drawing/2014/main" id="{2EFDE6FD-DFA1-4E43-96FB-DFB1191F98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a:extLst>
            <a:ext uri="{FF2B5EF4-FFF2-40B4-BE49-F238E27FC236}">
              <a16:creationId xmlns:a16="http://schemas.microsoft.com/office/drawing/2014/main" id="{F76415D6-5260-4F6D-A4B4-7441B35A9E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a:extLst>
            <a:ext uri="{FF2B5EF4-FFF2-40B4-BE49-F238E27FC236}">
              <a16:creationId xmlns:a16="http://schemas.microsoft.com/office/drawing/2014/main" id="{FD9B875B-421A-4578-AF07-DB70E181F3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a:extLst>
            <a:ext uri="{FF2B5EF4-FFF2-40B4-BE49-F238E27FC236}">
              <a16:creationId xmlns:a16="http://schemas.microsoft.com/office/drawing/2014/main" id="{DAC9FEDF-EBA6-4C97-B693-86B6A5FED7C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a:extLst>
            <a:ext uri="{FF2B5EF4-FFF2-40B4-BE49-F238E27FC236}">
              <a16:creationId xmlns:a16="http://schemas.microsoft.com/office/drawing/2014/main" id="{000CE3C3-D095-4C15-BA83-88F51A8A62C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a:extLst>
            <a:ext uri="{FF2B5EF4-FFF2-40B4-BE49-F238E27FC236}">
              <a16:creationId xmlns:a16="http://schemas.microsoft.com/office/drawing/2014/main" id="{50B5B16D-E92F-4FAD-9808-10A9357AC9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a:extLst>
            <a:ext uri="{FF2B5EF4-FFF2-40B4-BE49-F238E27FC236}">
              <a16:creationId xmlns:a16="http://schemas.microsoft.com/office/drawing/2014/main" id="{89B4BF70-9D7C-4CDD-BFAB-FC740F5569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a:extLst>
            <a:ext uri="{FF2B5EF4-FFF2-40B4-BE49-F238E27FC236}">
              <a16:creationId xmlns:a16="http://schemas.microsoft.com/office/drawing/2014/main" id="{F7EA3CF1-AF08-48CE-86DE-D279142929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a:extLst>
            <a:ext uri="{FF2B5EF4-FFF2-40B4-BE49-F238E27FC236}">
              <a16:creationId xmlns:a16="http://schemas.microsoft.com/office/drawing/2014/main" id="{1A27D40B-EC8C-494E-9972-15B85948EF4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a:extLst>
            <a:ext uri="{FF2B5EF4-FFF2-40B4-BE49-F238E27FC236}">
              <a16:creationId xmlns:a16="http://schemas.microsoft.com/office/drawing/2014/main" id="{1194FAC7-1C52-4298-8F4C-52E685FE61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a:extLst>
            <a:ext uri="{FF2B5EF4-FFF2-40B4-BE49-F238E27FC236}">
              <a16:creationId xmlns:a16="http://schemas.microsoft.com/office/drawing/2014/main" id="{286C193B-718C-4C7B-8C00-2306AB97396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a:extLst>
            <a:ext uri="{FF2B5EF4-FFF2-40B4-BE49-F238E27FC236}">
              <a16:creationId xmlns:a16="http://schemas.microsoft.com/office/drawing/2014/main" id="{ABBEC880-C35C-4D35-818C-3C7AF8251E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a:extLst>
            <a:ext uri="{FF2B5EF4-FFF2-40B4-BE49-F238E27FC236}">
              <a16:creationId xmlns:a16="http://schemas.microsoft.com/office/drawing/2014/main" id="{321322B4-CA6E-483A-8832-B2E8D7E8E59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a:extLst>
            <a:ext uri="{FF2B5EF4-FFF2-40B4-BE49-F238E27FC236}">
              <a16:creationId xmlns:a16="http://schemas.microsoft.com/office/drawing/2014/main" id="{85BDF79C-C7D2-4A66-AF7C-F8EDF1AAD6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a:extLst>
            <a:ext uri="{FF2B5EF4-FFF2-40B4-BE49-F238E27FC236}">
              <a16:creationId xmlns:a16="http://schemas.microsoft.com/office/drawing/2014/main" id="{2837AAAC-FC82-4EA1-8725-772DF3CE04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a:extLst>
            <a:ext uri="{FF2B5EF4-FFF2-40B4-BE49-F238E27FC236}">
              <a16:creationId xmlns:a16="http://schemas.microsoft.com/office/drawing/2014/main" id="{9FCF0C71-C886-4883-81D2-E9D08DF0C8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a:extLst>
            <a:ext uri="{FF2B5EF4-FFF2-40B4-BE49-F238E27FC236}">
              <a16:creationId xmlns:a16="http://schemas.microsoft.com/office/drawing/2014/main" id="{BC69993E-FD16-4DA4-A278-1B85511278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a:extLst>
            <a:ext uri="{FF2B5EF4-FFF2-40B4-BE49-F238E27FC236}">
              <a16:creationId xmlns:a16="http://schemas.microsoft.com/office/drawing/2014/main" id="{862A521E-7252-48DD-B216-DFDAFE0294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a:extLst>
            <a:ext uri="{FF2B5EF4-FFF2-40B4-BE49-F238E27FC236}">
              <a16:creationId xmlns:a16="http://schemas.microsoft.com/office/drawing/2014/main" id="{FE92DAC0-0984-4C7E-897F-27E1A6F5DA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a:extLst>
            <a:ext uri="{FF2B5EF4-FFF2-40B4-BE49-F238E27FC236}">
              <a16:creationId xmlns:a16="http://schemas.microsoft.com/office/drawing/2014/main" id="{CA92653A-4869-4BC4-A590-80B0FA8E0C6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a:extLst>
            <a:ext uri="{FF2B5EF4-FFF2-40B4-BE49-F238E27FC236}">
              <a16:creationId xmlns:a16="http://schemas.microsoft.com/office/drawing/2014/main" id="{293BE7C1-EBFB-411D-82D3-D52E36F083D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7" name="正方形/長方形 276">
          <a:extLst>
            <a:ext uri="{FF2B5EF4-FFF2-40B4-BE49-F238E27FC236}">
              <a16:creationId xmlns:a16="http://schemas.microsoft.com/office/drawing/2014/main" id="{1707423A-B208-4B1D-9EBD-56354F3359C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8" name="正方形/長方形 277">
          <a:extLst>
            <a:ext uri="{FF2B5EF4-FFF2-40B4-BE49-F238E27FC236}">
              <a16:creationId xmlns:a16="http://schemas.microsoft.com/office/drawing/2014/main" id="{5CBDB9CA-977C-4F74-A1CF-0A71FF352AF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9" name="正方形/長方形 278">
          <a:extLst>
            <a:ext uri="{FF2B5EF4-FFF2-40B4-BE49-F238E27FC236}">
              <a16:creationId xmlns:a16="http://schemas.microsoft.com/office/drawing/2014/main" id="{142E76AB-340E-4DB3-BC7B-F447D962C9E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0" name="正方形/長方形 279">
          <a:extLst>
            <a:ext uri="{FF2B5EF4-FFF2-40B4-BE49-F238E27FC236}">
              <a16:creationId xmlns:a16="http://schemas.microsoft.com/office/drawing/2014/main" id="{29F24970-7608-421F-8250-72B80BD6B3D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1" name="正方形/長方形 280">
          <a:extLst>
            <a:ext uri="{FF2B5EF4-FFF2-40B4-BE49-F238E27FC236}">
              <a16:creationId xmlns:a16="http://schemas.microsoft.com/office/drawing/2014/main" id="{E3914EE6-E61E-4F01-8BB4-5EE72EB7350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2" name="正方形/長方形 281">
          <a:extLst>
            <a:ext uri="{FF2B5EF4-FFF2-40B4-BE49-F238E27FC236}">
              <a16:creationId xmlns:a16="http://schemas.microsoft.com/office/drawing/2014/main" id="{762753AB-AE0D-4792-A5B2-16C55A26621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3" name="正方形/長方形 282">
          <a:extLst>
            <a:ext uri="{FF2B5EF4-FFF2-40B4-BE49-F238E27FC236}">
              <a16:creationId xmlns:a16="http://schemas.microsoft.com/office/drawing/2014/main" id="{178EA4B1-20B1-4258-96F9-AA54472444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4" name="正方形/長方形 283">
          <a:extLst>
            <a:ext uri="{FF2B5EF4-FFF2-40B4-BE49-F238E27FC236}">
              <a16:creationId xmlns:a16="http://schemas.microsoft.com/office/drawing/2014/main" id="{67BFC26E-BA75-497F-A9AE-BB4D2DB6DA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5" name="テキスト ボックス 284">
          <a:extLst>
            <a:ext uri="{FF2B5EF4-FFF2-40B4-BE49-F238E27FC236}">
              <a16:creationId xmlns:a16="http://schemas.microsoft.com/office/drawing/2014/main" id="{DF358DF1-295B-41ED-8F4E-7AE7B9A2FC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6" name="直線コネクタ 285">
          <a:extLst>
            <a:ext uri="{FF2B5EF4-FFF2-40B4-BE49-F238E27FC236}">
              <a16:creationId xmlns:a16="http://schemas.microsoft.com/office/drawing/2014/main" id="{166356F1-731D-4D86-8458-AF5A3C9DAA8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7" name="直線コネクタ 286">
          <a:extLst>
            <a:ext uri="{FF2B5EF4-FFF2-40B4-BE49-F238E27FC236}">
              <a16:creationId xmlns:a16="http://schemas.microsoft.com/office/drawing/2014/main" id="{4D45D523-4F52-4A0B-81FC-7E4196962F8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8" name="テキスト ボックス 287">
          <a:extLst>
            <a:ext uri="{FF2B5EF4-FFF2-40B4-BE49-F238E27FC236}">
              <a16:creationId xmlns:a16="http://schemas.microsoft.com/office/drawing/2014/main" id="{002CBA05-1FF4-4273-A6FC-23CF41562E7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9" name="直線コネクタ 288">
          <a:extLst>
            <a:ext uri="{FF2B5EF4-FFF2-40B4-BE49-F238E27FC236}">
              <a16:creationId xmlns:a16="http://schemas.microsoft.com/office/drawing/2014/main" id="{F55C54E6-6B65-4F6F-A9E3-5A2C4E6C3DC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0" name="テキスト ボックス 289">
          <a:extLst>
            <a:ext uri="{FF2B5EF4-FFF2-40B4-BE49-F238E27FC236}">
              <a16:creationId xmlns:a16="http://schemas.microsoft.com/office/drawing/2014/main" id="{BD75ECC4-E58A-4EA9-B9AB-BBD94887ED5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1" name="直線コネクタ 290">
          <a:extLst>
            <a:ext uri="{FF2B5EF4-FFF2-40B4-BE49-F238E27FC236}">
              <a16:creationId xmlns:a16="http://schemas.microsoft.com/office/drawing/2014/main" id="{D162D276-0D57-4B8F-8229-D45466FC4B8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2" name="テキスト ボックス 291">
          <a:extLst>
            <a:ext uri="{FF2B5EF4-FFF2-40B4-BE49-F238E27FC236}">
              <a16:creationId xmlns:a16="http://schemas.microsoft.com/office/drawing/2014/main" id="{B33B8D21-5C01-4798-828D-5ED0D1E96F5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3" name="直線コネクタ 292">
          <a:extLst>
            <a:ext uri="{FF2B5EF4-FFF2-40B4-BE49-F238E27FC236}">
              <a16:creationId xmlns:a16="http://schemas.microsoft.com/office/drawing/2014/main" id="{59384F5A-0271-4308-AF20-1E31254D60B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4" name="テキスト ボックス 293">
          <a:extLst>
            <a:ext uri="{FF2B5EF4-FFF2-40B4-BE49-F238E27FC236}">
              <a16:creationId xmlns:a16="http://schemas.microsoft.com/office/drawing/2014/main" id="{585ADB41-0683-4866-8526-AB7982D0F03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5" name="直線コネクタ 294">
          <a:extLst>
            <a:ext uri="{FF2B5EF4-FFF2-40B4-BE49-F238E27FC236}">
              <a16:creationId xmlns:a16="http://schemas.microsoft.com/office/drawing/2014/main" id="{DE2EC3A0-4893-4933-99F1-A407B3F774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6" name="テキスト ボックス 295">
          <a:extLst>
            <a:ext uri="{FF2B5EF4-FFF2-40B4-BE49-F238E27FC236}">
              <a16:creationId xmlns:a16="http://schemas.microsoft.com/office/drawing/2014/main" id="{9817FA18-15A8-420E-8C51-DE114E3B3FC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7" name="直線コネクタ 296">
          <a:extLst>
            <a:ext uri="{FF2B5EF4-FFF2-40B4-BE49-F238E27FC236}">
              <a16:creationId xmlns:a16="http://schemas.microsoft.com/office/drawing/2014/main" id="{178943AB-A2FC-4495-80C3-35474930D90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8" name="テキスト ボックス 297">
          <a:extLst>
            <a:ext uri="{FF2B5EF4-FFF2-40B4-BE49-F238E27FC236}">
              <a16:creationId xmlns:a16="http://schemas.microsoft.com/office/drawing/2014/main" id="{C6AA83FC-61AE-46E1-800E-62EA4F3A7CE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9" name="直線コネクタ 298">
          <a:extLst>
            <a:ext uri="{FF2B5EF4-FFF2-40B4-BE49-F238E27FC236}">
              <a16:creationId xmlns:a16="http://schemas.microsoft.com/office/drawing/2014/main" id="{C3E4E4CF-2623-46C6-A057-4A7F5A12B8B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0" name="テキスト ボックス 299">
          <a:extLst>
            <a:ext uri="{FF2B5EF4-FFF2-40B4-BE49-F238E27FC236}">
              <a16:creationId xmlns:a16="http://schemas.microsoft.com/office/drawing/2014/main" id="{71E88425-3DD4-41C3-852A-0091BBD3F68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1" name="【学校施設】&#10;有形固定資産減価償却率グラフ枠">
          <a:extLst>
            <a:ext uri="{FF2B5EF4-FFF2-40B4-BE49-F238E27FC236}">
              <a16:creationId xmlns:a16="http://schemas.microsoft.com/office/drawing/2014/main" id="{5D27726B-9215-4CFA-8014-7A3944285B8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302" name="直線コネクタ 301">
          <a:extLst>
            <a:ext uri="{FF2B5EF4-FFF2-40B4-BE49-F238E27FC236}">
              <a16:creationId xmlns:a16="http://schemas.microsoft.com/office/drawing/2014/main" id="{2D19E3FD-C003-47B7-8D38-E1DDC23C96C3}"/>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303" name="【学校施設】&#10;有形固定資産減価償却率最小値テキスト">
          <a:extLst>
            <a:ext uri="{FF2B5EF4-FFF2-40B4-BE49-F238E27FC236}">
              <a16:creationId xmlns:a16="http://schemas.microsoft.com/office/drawing/2014/main" id="{986D7231-94D4-468C-971B-AE86006F8FB8}"/>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304" name="直線コネクタ 303">
          <a:extLst>
            <a:ext uri="{FF2B5EF4-FFF2-40B4-BE49-F238E27FC236}">
              <a16:creationId xmlns:a16="http://schemas.microsoft.com/office/drawing/2014/main" id="{069D42FB-15C8-4540-A56D-C1ACF0BA57C4}"/>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305" name="【学校施設】&#10;有形固定資産減価償却率最大値テキスト">
          <a:extLst>
            <a:ext uri="{FF2B5EF4-FFF2-40B4-BE49-F238E27FC236}">
              <a16:creationId xmlns:a16="http://schemas.microsoft.com/office/drawing/2014/main" id="{1F314515-C02F-443D-9009-892DE2192219}"/>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306" name="直線コネクタ 305">
          <a:extLst>
            <a:ext uri="{FF2B5EF4-FFF2-40B4-BE49-F238E27FC236}">
              <a16:creationId xmlns:a16="http://schemas.microsoft.com/office/drawing/2014/main" id="{402B6D7D-FD81-49D8-B837-DCDDD0E8DB71}"/>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307" name="【学校施設】&#10;有形固定資産減価償却率平均値テキスト">
          <a:extLst>
            <a:ext uri="{FF2B5EF4-FFF2-40B4-BE49-F238E27FC236}">
              <a16:creationId xmlns:a16="http://schemas.microsoft.com/office/drawing/2014/main" id="{7C60742A-2947-4DA3-A3AA-8E2F5DCC953F}"/>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308" name="フローチャート: 判断 307">
          <a:extLst>
            <a:ext uri="{FF2B5EF4-FFF2-40B4-BE49-F238E27FC236}">
              <a16:creationId xmlns:a16="http://schemas.microsoft.com/office/drawing/2014/main" id="{A5881AAD-2017-4603-9013-7EB364A2A3D6}"/>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09" name="フローチャート: 判断 308">
          <a:extLst>
            <a:ext uri="{FF2B5EF4-FFF2-40B4-BE49-F238E27FC236}">
              <a16:creationId xmlns:a16="http://schemas.microsoft.com/office/drawing/2014/main" id="{C48BED68-B17B-4040-9405-96E05F3C73C4}"/>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310" name="フローチャート: 判断 309">
          <a:extLst>
            <a:ext uri="{FF2B5EF4-FFF2-40B4-BE49-F238E27FC236}">
              <a16:creationId xmlns:a16="http://schemas.microsoft.com/office/drawing/2014/main" id="{102DF33A-B5DB-4461-9582-BD041D7FCDFD}"/>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311" name="フローチャート: 判断 310">
          <a:extLst>
            <a:ext uri="{FF2B5EF4-FFF2-40B4-BE49-F238E27FC236}">
              <a16:creationId xmlns:a16="http://schemas.microsoft.com/office/drawing/2014/main" id="{0CEDAA7D-F73D-415B-8556-B858B40159A1}"/>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E560485A-C297-485B-8250-E2F4BE94AE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D0B77DBC-5E87-439E-9036-00DC65BAC5F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AA0FB954-BEAE-4DC7-8AAE-E55A304DFF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2855A13F-93EF-4905-AB1B-85EAD72D09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BD7DD5BC-354A-4B13-98CF-6BA4F7CFD2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317" name="楕円 316">
          <a:extLst>
            <a:ext uri="{FF2B5EF4-FFF2-40B4-BE49-F238E27FC236}">
              <a16:creationId xmlns:a16="http://schemas.microsoft.com/office/drawing/2014/main" id="{9F673F97-D8F3-4272-8B55-5B2C87D06A7A}"/>
            </a:ext>
          </a:extLst>
        </xdr:cNvPr>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86377</xdr:rowOff>
    </xdr:from>
    <xdr:ext cx="405111" cy="259045"/>
    <xdr:sp macro="" textlink="">
      <xdr:nvSpPr>
        <xdr:cNvPr id="318" name="【学校施設】&#10;有形固定資産減価償却率該当値テキスト">
          <a:extLst>
            <a:ext uri="{FF2B5EF4-FFF2-40B4-BE49-F238E27FC236}">
              <a16:creationId xmlns:a16="http://schemas.microsoft.com/office/drawing/2014/main" id="{ADF4D305-1F2A-416B-B5CA-B99B058B5227}"/>
            </a:ext>
          </a:extLst>
        </xdr:cNvPr>
        <xdr:cNvSpPr txBox="1"/>
      </xdr:nvSpPr>
      <xdr:spPr>
        <a:xfrm>
          <a:off x="16357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94524</xdr:rowOff>
    </xdr:from>
    <xdr:to>
      <xdr:col>81</xdr:col>
      <xdr:colOff>101600</xdr:colOff>
      <xdr:row>58</xdr:row>
      <xdr:rowOff>24674</xdr:rowOff>
    </xdr:to>
    <xdr:sp macro="" textlink="">
      <xdr:nvSpPr>
        <xdr:cNvPr id="319" name="楕円 318">
          <a:extLst>
            <a:ext uri="{FF2B5EF4-FFF2-40B4-BE49-F238E27FC236}">
              <a16:creationId xmlns:a16="http://schemas.microsoft.com/office/drawing/2014/main" id="{616E6DB4-2CD7-4D08-99B7-F6740E78C672}"/>
            </a:ext>
          </a:extLst>
        </xdr:cNvPr>
        <xdr:cNvSpPr/>
      </xdr:nvSpPr>
      <xdr:spPr>
        <a:xfrm>
          <a:off x="15430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114300</xdr:rowOff>
    </xdr:from>
    <xdr:to>
      <xdr:col>85</xdr:col>
      <xdr:colOff>127000</xdr:colOff>
      <xdr:row>57</xdr:row>
      <xdr:rowOff>145324</xdr:rowOff>
    </xdr:to>
    <xdr:cxnSp macro="">
      <xdr:nvCxnSpPr>
        <xdr:cNvPr id="320" name="直線コネクタ 319">
          <a:extLst>
            <a:ext uri="{FF2B5EF4-FFF2-40B4-BE49-F238E27FC236}">
              <a16:creationId xmlns:a16="http://schemas.microsoft.com/office/drawing/2014/main" id="{3AA92DA4-C266-4971-9634-E26C89065160}"/>
            </a:ext>
          </a:extLst>
        </xdr:cNvPr>
        <xdr:cNvCxnSpPr/>
      </xdr:nvCxnSpPr>
      <xdr:spPr>
        <a:xfrm flipV="1">
          <a:off x="15481300" y="98869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130447</xdr:rowOff>
    </xdr:from>
    <xdr:to>
      <xdr:col>76</xdr:col>
      <xdr:colOff>165100</xdr:colOff>
      <xdr:row>58</xdr:row>
      <xdr:rowOff>60597</xdr:rowOff>
    </xdr:to>
    <xdr:sp macro="" textlink="">
      <xdr:nvSpPr>
        <xdr:cNvPr id="321" name="楕円 320">
          <a:extLst>
            <a:ext uri="{FF2B5EF4-FFF2-40B4-BE49-F238E27FC236}">
              <a16:creationId xmlns:a16="http://schemas.microsoft.com/office/drawing/2014/main" id="{E027AFF2-1935-414F-8780-FECD1DE94C2B}"/>
            </a:ext>
          </a:extLst>
        </xdr:cNvPr>
        <xdr:cNvSpPr/>
      </xdr:nvSpPr>
      <xdr:spPr>
        <a:xfrm>
          <a:off x="14541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145324</xdr:rowOff>
    </xdr:from>
    <xdr:to>
      <xdr:col>81</xdr:col>
      <xdr:colOff>50800</xdr:colOff>
      <xdr:row>58</xdr:row>
      <xdr:rowOff>9797</xdr:rowOff>
    </xdr:to>
    <xdr:cxnSp macro="">
      <xdr:nvCxnSpPr>
        <xdr:cNvPr id="322" name="直線コネクタ 321">
          <a:extLst>
            <a:ext uri="{FF2B5EF4-FFF2-40B4-BE49-F238E27FC236}">
              <a16:creationId xmlns:a16="http://schemas.microsoft.com/office/drawing/2014/main" id="{60F3A17F-7338-4F9D-AF9D-D2695E2CEA30}"/>
            </a:ext>
          </a:extLst>
        </xdr:cNvPr>
        <xdr:cNvCxnSpPr/>
      </xdr:nvCxnSpPr>
      <xdr:spPr>
        <a:xfrm flipV="1">
          <a:off x="14592300" y="99179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323" name="n_1aveValue【学校施設】&#10;有形固定資産減価償却率">
          <a:extLst>
            <a:ext uri="{FF2B5EF4-FFF2-40B4-BE49-F238E27FC236}">
              <a16:creationId xmlns:a16="http://schemas.microsoft.com/office/drawing/2014/main" id="{FD91DD1B-0984-4B7A-9A83-EE10161351DF}"/>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324" name="n_2aveValue【学校施設】&#10;有形固定資産減価償却率">
          <a:extLst>
            <a:ext uri="{FF2B5EF4-FFF2-40B4-BE49-F238E27FC236}">
              <a16:creationId xmlns:a16="http://schemas.microsoft.com/office/drawing/2014/main" id="{214FD22F-5AFC-4557-A755-2EEAD8B4B88F}"/>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325" name="n_3aveValue【学校施設】&#10;有形固定資産減価償却率">
          <a:extLst>
            <a:ext uri="{FF2B5EF4-FFF2-40B4-BE49-F238E27FC236}">
              <a16:creationId xmlns:a16="http://schemas.microsoft.com/office/drawing/2014/main" id="{BE215CE9-A71E-47CA-8066-390D1FB4ED6F}"/>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41201</xdr:rowOff>
    </xdr:from>
    <xdr:ext cx="405111" cy="259045"/>
    <xdr:sp macro="" textlink="">
      <xdr:nvSpPr>
        <xdr:cNvPr id="326" name="n_1mainValue【学校施設】&#10;有形固定資産減価償却率">
          <a:extLst>
            <a:ext uri="{FF2B5EF4-FFF2-40B4-BE49-F238E27FC236}">
              <a16:creationId xmlns:a16="http://schemas.microsoft.com/office/drawing/2014/main" id="{F3F2AA8F-FE47-4B4D-B788-F18719B61AEC}"/>
            </a:ext>
          </a:extLst>
        </xdr:cNvPr>
        <xdr:cNvSpPr txBox="1"/>
      </xdr:nvSpPr>
      <xdr:spPr>
        <a:xfrm>
          <a:off x="15266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77124</xdr:rowOff>
    </xdr:from>
    <xdr:ext cx="405111" cy="259045"/>
    <xdr:sp macro="" textlink="">
      <xdr:nvSpPr>
        <xdr:cNvPr id="327" name="n_2mainValue【学校施設】&#10;有形固定資産減価償却率">
          <a:extLst>
            <a:ext uri="{FF2B5EF4-FFF2-40B4-BE49-F238E27FC236}">
              <a16:creationId xmlns:a16="http://schemas.microsoft.com/office/drawing/2014/main" id="{07B778B9-0590-45C1-B10F-3A72261C4DD6}"/>
            </a:ext>
          </a:extLst>
        </xdr:cNvPr>
        <xdr:cNvSpPr txBox="1"/>
      </xdr:nvSpPr>
      <xdr:spPr>
        <a:xfrm>
          <a:off x="14389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8" name="正方形/長方形 327">
          <a:extLst>
            <a:ext uri="{FF2B5EF4-FFF2-40B4-BE49-F238E27FC236}">
              <a16:creationId xmlns:a16="http://schemas.microsoft.com/office/drawing/2014/main" id="{61601C47-BC3E-415E-B8D9-56B97A4E2C1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9" name="正方形/長方形 328">
          <a:extLst>
            <a:ext uri="{FF2B5EF4-FFF2-40B4-BE49-F238E27FC236}">
              <a16:creationId xmlns:a16="http://schemas.microsoft.com/office/drawing/2014/main" id="{7C191DE1-7641-465E-9C1A-DE48A0AACE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0" name="正方形/長方形 329">
          <a:extLst>
            <a:ext uri="{FF2B5EF4-FFF2-40B4-BE49-F238E27FC236}">
              <a16:creationId xmlns:a16="http://schemas.microsoft.com/office/drawing/2014/main" id="{CFA0D7FC-FB98-4127-9A0D-FC891A6B0A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1" name="正方形/長方形 330">
          <a:extLst>
            <a:ext uri="{FF2B5EF4-FFF2-40B4-BE49-F238E27FC236}">
              <a16:creationId xmlns:a16="http://schemas.microsoft.com/office/drawing/2014/main" id="{BB2D817C-752A-4CF9-95A8-D3B5F89102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2" name="正方形/長方形 331">
          <a:extLst>
            <a:ext uri="{FF2B5EF4-FFF2-40B4-BE49-F238E27FC236}">
              <a16:creationId xmlns:a16="http://schemas.microsoft.com/office/drawing/2014/main" id="{ED46544D-0334-477A-AF73-B5688C5BE34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3" name="正方形/長方形 332">
          <a:extLst>
            <a:ext uri="{FF2B5EF4-FFF2-40B4-BE49-F238E27FC236}">
              <a16:creationId xmlns:a16="http://schemas.microsoft.com/office/drawing/2014/main" id="{503120D7-9361-4C25-AC45-6AA9EB6747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4" name="正方形/長方形 333">
          <a:extLst>
            <a:ext uri="{FF2B5EF4-FFF2-40B4-BE49-F238E27FC236}">
              <a16:creationId xmlns:a16="http://schemas.microsoft.com/office/drawing/2014/main" id="{B329A8A5-12E4-410D-81F5-75A8051AC2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5" name="正方形/長方形 334">
          <a:extLst>
            <a:ext uri="{FF2B5EF4-FFF2-40B4-BE49-F238E27FC236}">
              <a16:creationId xmlns:a16="http://schemas.microsoft.com/office/drawing/2014/main" id="{11345829-802F-4831-B593-2D16E44F92D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6" name="テキスト ボックス 335">
          <a:extLst>
            <a:ext uri="{FF2B5EF4-FFF2-40B4-BE49-F238E27FC236}">
              <a16:creationId xmlns:a16="http://schemas.microsoft.com/office/drawing/2014/main" id="{A32A19BF-1DCA-45C2-9C03-4332ECC7D80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7" name="直線コネクタ 336">
          <a:extLst>
            <a:ext uri="{FF2B5EF4-FFF2-40B4-BE49-F238E27FC236}">
              <a16:creationId xmlns:a16="http://schemas.microsoft.com/office/drawing/2014/main" id="{EBA7E010-5A0A-4E92-86DF-B53A899CC2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38" name="テキスト ボックス 337">
          <a:extLst>
            <a:ext uri="{FF2B5EF4-FFF2-40B4-BE49-F238E27FC236}">
              <a16:creationId xmlns:a16="http://schemas.microsoft.com/office/drawing/2014/main" id="{45AF1CDE-58CC-4469-8372-805A82C6DB9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39" name="直線コネクタ 338">
          <a:extLst>
            <a:ext uri="{FF2B5EF4-FFF2-40B4-BE49-F238E27FC236}">
              <a16:creationId xmlns:a16="http://schemas.microsoft.com/office/drawing/2014/main" id="{8E95DC38-F476-4E6D-BD8B-F3B3ECC2DFE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0" name="テキスト ボックス 339">
          <a:extLst>
            <a:ext uri="{FF2B5EF4-FFF2-40B4-BE49-F238E27FC236}">
              <a16:creationId xmlns:a16="http://schemas.microsoft.com/office/drawing/2014/main" id="{8A9AEB99-929F-4FD7-9E3B-DFA89F08CED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1" name="直線コネクタ 340">
          <a:extLst>
            <a:ext uri="{FF2B5EF4-FFF2-40B4-BE49-F238E27FC236}">
              <a16:creationId xmlns:a16="http://schemas.microsoft.com/office/drawing/2014/main" id="{E01A4F8B-29C0-4B20-8D09-702D5854B6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2" name="テキスト ボックス 341">
          <a:extLst>
            <a:ext uri="{FF2B5EF4-FFF2-40B4-BE49-F238E27FC236}">
              <a16:creationId xmlns:a16="http://schemas.microsoft.com/office/drawing/2014/main" id="{C9EB92D1-F566-48E9-8433-3AC9EF81811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3" name="直線コネクタ 342">
          <a:extLst>
            <a:ext uri="{FF2B5EF4-FFF2-40B4-BE49-F238E27FC236}">
              <a16:creationId xmlns:a16="http://schemas.microsoft.com/office/drawing/2014/main" id="{7545078C-B052-47C0-96C6-5BE13675C2C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4" name="テキスト ボックス 343">
          <a:extLst>
            <a:ext uri="{FF2B5EF4-FFF2-40B4-BE49-F238E27FC236}">
              <a16:creationId xmlns:a16="http://schemas.microsoft.com/office/drawing/2014/main" id="{C83D689F-7880-4E78-BB9D-B0A3779190A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5" name="直線コネクタ 344">
          <a:extLst>
            <a:ext uri="{FF2B5EF4-FFF2-40B4-BE49-F238E27FC236}">
              <a16:creationId xmlns:a16="http://schemas.microsoft.com/office/drawing/2014/main" id="{D7FD869E-0DC2-4D3B-B89B-34190ED41D5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6" name="テキスト ボックス 345">
          <a:extLst>
            <a:ext uri="{FF2B5EF4-FFF2-40B4-BE49-F238E27FC236}">
              <a16:creationId xmlns:a16="http://schemas.microsoft.com/office/drawing/2014/main" id="{3E95AD71-CA0E-460B-95CB-CCD51C30FB5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7" name="直線コネクタ 346">
          <a:extLst>
            <a:ext uri="{FF2B5EF4-FFF2-40B4-BE49-F238E27FC236}">
              <a16:creationId xmlns:a16="http://schemas.microsoft.com/office/drawing/2014/main" id="{A7540FA6-E8E7-46B2-88C0-5846B572CEF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48" name="テキスト ボックス 347">
          <a:extLst>
            <a:ext uri="{FF2B5EF4-FFF2-40B4-BE49-F238E27FC236}">
              <a16:creationId xmlns:a16="http://schemas.microsoft.com/office/drawing/2014/main" id="{562BD22B-8CCF-4FB1-8ECA-24CF9874C44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9" name="直線コネクタ 348">
          <a:extLst>
            <a:ext uri="{FF2B5EF4-FFF2-40B4-BE49-F238E27FC236}">
              <a16:creationId xmlns:a16="http://schemas.microsoft.com/office/drawing/2014/main" id="{D36A2FF2-1512-450E-BDF5-3292B0A4C2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50" name="テキスト ボックス 349">
          <a:extLst>
            <a:ext uri="{FF2B5EF4-FFF2-40B4-BE49-F238E27FC236}">
              <a16:creationId xmlns:a16="http://schemas.microsoft.com/office/drawing/2014/main" id="{08000F3E-BE1C-49CB-A0D0-3691C5FB048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1" name="【学校施設】&#10;一人当たり面積グラフ枠">
          <a:extLst>
            <a:ext uri="{FF2B5EF4-FFF2-40B4-BE49-F238E27FC236}">
              <a16:creationId xmlns:a16="http://schemas.microsoft.com/office/drawing/2014/main" id="{1CD4A51C-A1FD-4C3A-AE18-744AB6C584F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352" name="直線コネクタ 351">
          <a:extLst>
            <a:ext uri="{FF2B5EF4-FFF2-40B4-BE49-F238E27FC236}">
              <a16:creationId xmlns:a16="http://schemas.microsoft.com/office/drawing/2014/main" id="{D997BB29-0AF5-4868-8868-4AEAD230064E}"/>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353" name="【学校施設】&#10;一人当たり面積最小値テキスト">
          <a:extLst>
            <a:ext uri="{FF2B5EF4-FFF2-40B4-BE49-F238E27FC236}">
              <a16:creationId xmlns:a16="http://schemas.microsoft.com/office/drawing/2014/main" id="{AA50BAC9-5FBD-4BFB-9257-4B461116C2CE}"/>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354" name="直線コネクタ 353">
          <a:extLst>
            <a:ext uri="{FF2B5EF4-FFF2-40B4-BE49-F238E27FC236}">
              <a16:creationId xmlns:a16="http://schemas.microsoft.com/office/drawing/2014/main" id="{2838E362-D01C-4436-8F41-15985CCCF57E}"/>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355" name="【学校施設】&#10;一人当たり面積最大値テキスト">
          <a:extLst>
            <a:ext uri="{FF2B5EF4-FFF2-40B4-BE49-F238E27FC236}">
              <a16:creationId xmlns:a16="http://schemas.microsoft.com/office/drawing/2014/main" id="{781F3035-6067-47DA-A7AC-C22741DF1383}"/>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356" name="直線コネクタ 355">
          <a:extLst>
            <a:ext uri="{FF2B5EF4-FFF2-40B4-BE49-F238E27FC236}">
              <a16:creationId xmlns:a16="http://schemas.microsoft.com/office/drawing/2014/main" id="{0CA6E6EB-DB1B-40DB-9914-AF769DF29FE9}"/>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357" name="【学校施設】&#10;一人当たり面積平均値テキスト">
          <a:extLst>
            <a:ext uri="{FF2B5EF4-FFF2-40B4-BE49-F238E27FC236}">
              <a16:creationId xmlns:a16="http://schemas.microsoft.com/office/drawing/2014/main" id="{BAB13F35-5250-4D6A-8274-0FF8A8C0477B}"/>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358" name="フローチャート: 判断 357">
          <a:extLst>
            <a:ext uri="{FF2B5EF4-FFF2-40B4-BE49-F238E27FC236}">
              <a16:creationId xmlns:a16="http://schemas.microsoft.com/office/drawing/2014/main" id="{E31FCAC2-5291-4B8C-872D-336252FA6ADA}"/>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359" name="フローチャート: 判断 358">
          <a:extLst>
            <a:ext uri="{FF2B5EF4-FFF2-40B4-BE49-F238E27FC236}">
              <a16:creationId xmlns:a16="http://schemas.microsoft.com/office/drawing/2014/main" id="{18F0C29F-4701-49F4-88E8-F462EAE6E39B}"/>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360" name="フローチャート: 判断 359">
          <a:extLst>
            <a:ext uri="{FF2B5EF4-FFF2-40B4-BE49-F238E27FC236}">
              <a16:creationId xmlns:a16="http://schemas.microsoft.com/office/drawing/2014/main" id="{305A320F-D3B4-463F-9221-753DDAFAACC8}"/>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361" name="フローチャート: 判断 360">
          <a:extLst>
            <a:ext uri="{FF2B5EF4-FFF2-40B4-BE49-F238E27FC236}">
              <a16:creationId xmlns:a16="http://schemas.microsoft.com/office/drawing/2014/main" id="{369C8ACF-C55E-49F6-B4AE-D2F1328EC269}"/>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83CDEB47-FD8F-48B4-B596-AA7833BF6FD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33362C31-03DD-4C45-A456-C4A07542A3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6E23EDB-D728-46CE-90F5-AC6977F8BA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B97E6642-8C73-47D2-A974-24EC30C4EA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D33CC2F-A26E-4BA4-87EB-E4D19BB383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96838</xdr:rowOff>
    </xdr:from>
    <xdr:to>
      <xdr:col>116</xdr:col>
      <xdr:colOff>114300</xdr:colOff>
      <xdr:row>64</xdr:row>
      <xdr:rowOff>26988</xdr:rowOff>
    </xdr:to>
    <xdr:sp macro="" textlink="">
      <xdr:nvSpPr>
        <xdr:cNvPr id="367" name="楕円 366">
          <a:extLst>
            <a:ext uri="{FF2B5EF4-FFF2-40B4-BE49-F238E27FC236}">
              <a16:creationId xmlns:a16="http://schemas.microsoft.com/office/drawing/2014/main" id="{33167A24-0AEE-4673-AD12-D467E785C493}"/>
            </a:ext>
          </a:extLst>
        </xdr:cNvPr>
        <xdr:cNvSpPr/>
      </xdr:nvSpPr>
      <xdr:spPr>
        <a:xfrm>
          <a:off x="22110700" y="108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75265</xdr:rowOff>
    </xdr:from>
    <xdr:ext cx="469744" cy="259045"/>
    <xdr:sp macro="" textlink="">
      <xdr:nvSpPr>
        <xdr:cNvPr id="368" name="【学校施設】&#10;一人当たり面積該当値テキスト">
          <a:extLst>
            <a:ext uri="{FF2B5EF4-FFF2-40B4-BE49-F238E27FC236}">
              <a16:creationId xmlns:a16="http://schemas.microsoft.com/office/drawing/2014/main" id="{E62C1EE0-C0A8-4E35-81EF-E725CD7737A0}"/>
            </a:ext>
          </a:extLst>
        </xdr:cNvPr>
        <xdr:cNvSpPr txBox="1"/>
      </xdr:nvSpPr>
      <xdr:spPr>
        <a:xfrm>
          <a:off x="22199600" y="1087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99885</xdr:rowOff>
    </xdr:from>
    <xdr:to>
      <xdr:col>112</xdr:col>
      <xdr:colOff>38100</xdr:colOff>
      <xdr:row>64</xdr:row>
      <xdr:rowOff>30035</xdr:rowOff>
    </xdr:to>
    <xdr:sp macro="" textlink="">
      <xdr:nvSpPr>
        <xdr:cNvPr id="369" name="楕円 368">
          <a:extLst>
            <a:ext uri="{FF2B5EF4-FFF2-40B4-BE49-F238E27FC236}">
              <a16:creationId xmlns:a16="http://schemas.microsoft.com/office/drawing/2014/main" id="{C3C16A06-8421-4DED-ACAB-38E93E73EC77}"/>
            </a:ext>
          </a:extLst>
        </xdr:cNvPr>
        <xdr:cNvSpPr/>
      </xdr:nvSpPr>
      <xdr:spPr>
        <a:xfrm>
          <a:off x="21272500" y="1090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147638</xdr:rowOff>
    </xdr:from>
    <xdr:to>
      <xdr:col>116</xdr:col>
      <xdr:colOff>63500</xdr:colOff>
      <xdr:row>63</xdr:row>
      <xdr:rowOff>150685</xdr:rowOff>
    </xdr:to>
    <xdr:cxnSp macro="">
      <xdr:nvCxnSpPr>
        <xdr:cNvPr id="370" name="直線コネクタ 369">
          <a:extLst>
            <a:ext uri="{FF2B5EF4-FFF2-40B4-BE49-F238E27FC236}">
              <a16:creationId xmlns:a16="http://schemas.microsoft.com/office/drawing/2014/main" id="{18FC729C-DECE-4513-8BC7-87EF55983264}"/>
            </a:ext>
          </a:extLst>
        </xdr:cNvPr>
        <xdr:cNvCxnSpPr/>
      </xdr:nvCxnSpPr>
      <xdr:spPr>
        <a:xfrm flipV="1">
          <a:off x="21323300" y="10948988"/>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111125</xdr:rowOff>
    </xdr:from>
    <xdr:to>
      <xdr:col>107</xdr:col>
      <xdr:colOff>101600</xdr:colOff>
      <xdr:row>64</xdr:row>
      <xdr:rowOff>41275</xdr:rowOff>
    </xdr:to>
    <xdr:sp macro="" textlink="">
      <xdr:nvSpPr>
        <xdr:cNvPr id="371" name="楕円 370">
          <a:extLst>
            <a:ext uri="{FF2B5EF4-FFF2-40B4-BE49-F238E27FC236}">
              <a16:creationId xmlns:a16="http://schemas.microsoft.com/office/drawing/2014/main" id="{B875EBD8-68FA-4F41-B7F6-0E8940EACE50}"/>
            </a:ext>
          </a:extLst>
        </xdr:cNvPr>
        <xdr:cNvSpPr/>
      </xdr:nvSpPr>
      <xdr:spPr>
        <a:xfrm>
          <a:off x="20383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150685</xdr:rowOff>
    </xdr:from>
    <xdr:to>
      <xdr:col>111</xdr:col>
      <xdr:colOff>177800</xdr:colOff>
      <xdr:row>63</xdr:row>
      <xdr:rowOff>161925</xdr:rowOff>
    </xdr:to>
    <xdr:cxnSp macro="">
      <xdr:nvCxnSpPr>
        <xdr:cNvPr id="372" name="直線コネクタ 371">
          <a:extLst>
            <a:ext uri="{FF2B5EF4-FFF2-40B4-BE49-F238E27FC236}">
              <a16:creationId xmlns:a16="http://schemas.microsoft.com/office/drawing/2014/main" id="{5E2807E6-B296-49C9-BBEE-80C6213FB426}"/>
            </a:ext>
          </a:extLst>
        </xdr:cNvPr>
        <xdr:cNvCxnSpPr/>
      </xdr:nvCxnSpPr>
      <xdr:spPr>
        <a:xfrm flipV="1">
          <a:off x="20434300" y="10952035"/>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373" name="n_1aveValue【学校施設】&#10;一人当たり面積">
          <a:extLst>
            <a:ext uri="{FF2B5EF4-FFF2-40B4-BE49-F238E27FC236}">
              <a16:creationId xmlns:a16="http://schemas.microsoft.com/office/drawing/2014/main" id="{9D83CC86-7903-4355-A79E-D46B7125B09E}"/>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374" name="n_2aveValue【学校施設】&#10;一人当たり面積">
          <a:extLst>
            <a:ext uri="{FF2B5EF4-FFF2-40B4-BE49-F238E27FC236}">
              <a16:creationId xmlns:a16="http://schemas.microsoft.com/office/drawing/2014/main" id="{63C49495-FAA6-47E5-987F-3BAFF6E35187}"/>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375" name="n_3aveValue【学校施設】&#10;一人当たり面積">
          <a:extLst>
            <a:ext uri="{FF2B5EF4-FFF2-40B4-BE49-F238E27FC236}">
              <a16:creationId xmlns:a16="http://schemas.microsoft.com/office/drawing/2014/main" id="{819A142C-C26E-4AC6-96CE-F9D765D0C2A8}"/>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21162</xdr:rowOff>
    </xdr:from>
    <xdr:ext cx="469744" cy="259045"/>
    <xdr:sp macro="" textlink="">
      <xdr:nvSpPr>
        <xdr:cNvPr id="376" name="n_1mainValue【学校施設】&#10;一人当たり面積">
          <a:extLst>
            <a:ext uri="{FF2B5EF4-FFF2-40B4-BE49-F238E27FC236}">
              <a16:creationId xmlns:a16="http://schemas.microsoft.com/office/drawing/2014/main" id="{0F0D8BD0-31D5-4528-9932-A50EFCD491FA}"/>
            </a:ext>
          </a:extLst>
        </xdr:cNvPr>
        <xdr:cNvSpPr txBox="1"/>
      </xdr:nvSpPr>
      <xdr:spPr>
        <a:xfrm>
          <a:off x="21075727" y="1099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32402</xdr:rowOff>
    </xdr:from>
    <xdr:ext cx="469744" cy="259045"/>
    <xdr:sp macro="" textlink="">
      <xdr:nvSpPr>
        <xdr:cNvPr id="377" name="n_2mainValue【学校施設】&#10;一人当たり面積">
          <a:extLst>
            <a:ext uri="{FF2B5EF4-FFF2-40B4-BE49-F238E27FC236}">
              <a16:creationId xmlns:a16="http://schemas.microsoft.com/office/drawing/2014/main" id="{26862EB6-7585-49C0-BA6E-068F51C463F6}"/>
            </a:ext>
          </a:extLst>
        </xdr:cNvPr>
        <xdr:cNvSpPr txBox="1"/>
      </xdr:nvSpPr>
      <xdr:spPr>
        <a:xfrm>
          <a:off x="201994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a:extLst>
            <a:ext uri="{FF2B5EF4-FFF2-40B4-BE49-F238E27FC236}">
              <a16:creationId xmlns:a16="http://schemas.microsoft.com/office/drawing/2014/main" id="{AA3B7647-6C59-4FE1-86F2-3C969FF36F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a:extLst>
            <a:ext uri="{FF2B5EF4-FFF2-40B4-BE49-F238E27FC236}">
              <a16:creationId xmlns:a16="http://schemas.microsoft.com/office/drawing/2014/main" id="{E8345A13-16EF-402A-9C9B-08A1E2361B7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a:extLst>
            <a:ext uri="{FF2B5EF4-FFF2-40B4-BE49-F238E27FC236}">
              <a16:creationId xmlns:a16="http://schemas.microsoft.com/office/drawing/2014/main" id="{A8F61208-512C-4267-9F8B-9FE2617EC02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a:extLst>
            <a:ext uri="{FF2B5EF4-FFF2-40B4-BE49-F238E27FC236}">
              <a16:creationId xmlns:a16="http://schemas.microsoft.com/office/drawing/2014/main" id="{DAB46855-F093-4AE3-B195-2453FAC9E3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a:extLst>
            <a:ext uri="{FF2B5EF4-FFF2-40B4-BE49-F238E27FC236}">
              <a16:creationId xmlns:a16="http://schemas.microsoft.com/office/drawing/2014/main" id="{DE34B9B2-3519-45DF-A997-D7145BF3A1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a:extLst>
            <a:ext uri="{FF2B5EF4-FFF2-40B4-BE49-F238E27FC236}">
              <a16:creationId xmlns:a16="http://schemas.microsoft.com/office/drawing/2014/main" id="{DD95F6C3-2D3C-46AD-85DD-01B8F8FFB62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a:extLst>
            <a:ext uri="{FF2B5EF4-FFF2-40B4-BE49-F238E27FC236}">
              <a16:creationId xmlns:a16="http://schemas.microsoft.com/office/drawing/2014/main" id="{5E28D333-F2CB-4AC3-9A87-7DD1131B7D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a:extLst>
            <a:ext uri="{FF2B5EF4-FFF2-40B4-BE49-F238E27FC236}">
              <a16:creationId xmlns:a16="http://schemas.microsoft.com/office/drawing/2014/main" id="{B7F85C01-E787-4763-8920-DCDC0E166A2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a:extLst>
            <a:ext uri="{FF2B5EF4-FFF2-40B4-BE49-F238E27FC236}">
              <a16:creationId xmlns:a16="http://schemas.microsoft.com/office/drawing/2014/main" id="{886C808B-50BD-441E-A3AD-12F039E7C4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a:extLst>
            <a:ext uri="{FF2B5EF4-FFF2-40B4-BE49-F238E27FC236}">
              <a16:creationId xmlns:a16="http://schemas.microsoft.com/office/drawing/2014/main" id="{E0445578-4D6D-48F6-A659-DB94C013661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8" name="直線コネクタ 387">
          <a:extLst>
            <a:ext uri="{FF2B5EF4-FFF2-40B4-BE49-F238E27FC236}">
              <a16:creationId xmlns:a16="http://schemas.microsoft.com/office/drawing/2014/main" id="{6CD2A84A-75A9-4E09-8827-2D813DBAFD6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9" name="テキスト ボックス 388">
          <a:extLst>
            <a:ext uri="{FF2B5EF4-FFF2-40B4-BE49-F238E27FC236}">
              <a16:creationId xmlns:a16="http://schemas.microsoft.com/office/drawing/2014/main" id="{B565593C-3F96-4B40-B316-A7AE557E87D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0" name="直線コネクタ 389">
          <a:extLst>
            <a:ext uri="{FF2B5EF4-FFF2-40B4-BE49-F238E27FC236}">
              <a16:creationId xmlns:a16="http://schemas.microsoft.com/office/drawing/2014/main" id="{5A22EDAA-2D93-4438-A23B-6EAE3474787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1" name="テキスト ボックス 390">
          <a:extLst>
            <a:ext uri="{FF2B5EF4-FFF2-40B4-BE49-F238E27FC236}">
              <a16:creationId xmlns:a16="http://schemas.microsoft.com/office/drawing/2014/main" id="{A4FC66E8-446F-4C54-947E-4E7C2C84000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2" name="直線コネクタ 391">
          <a:extLst>
            <a:ext uri="{FF2B5EF4-FFF2-40B4-BE49-F238E27FC236}">
              <a16:creationId xmlns:a16="http://schemas.microsoft.com/office/drawing/2014/main" id="{AED32322-DA29-4A86-B517-DA2AE5716EE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3" name="テキスト ボックス 392">
          <a:extLst>
            <a:ext uri="{FF2B5EF4-FFF2-40B4-BE49-F238E27FC236}">
              <a16:creationId xmlns:a16="http://schemas.microsoft.com/office/drawing/2014/main" id="{B1F8FC5D-E4D3-45B2-8E69-BBB54DA83A4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4" name="直線コネクタ 393">
          <a:extLst>
            <a:ext uri="{FF2B5EF4-FFF2-40B4-BE49-F238E27FC236}">
              <a16:creationId xmlns:a16="http://schemas.microsoft.com/office/drawing/2014/main" id="{979AB331-8BD1-4B02-9D6E-1EDFED75422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5" name="テキスト ボックス 394">
          <a:extLst>
            <a:ext uri="{FF2B5EF4-FFF2-40B4-BE49-F238E27FC236}">
              <a16:creationId xmlns:a16="http://schemas.microsoft.com/office/drawing/2014/main" id="{7E0A7684-8829-4571-9777-93780F66D02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6" name="直線コネクタ 395">
          <a:extLst>
            <a:ext uri="{FF2B5EF4-FFF2-40B4-BE49-F238E27FC236}">
              <a16:creationId xmlns:a16="http://schemas.microsoft.com/office/drawing/2014/main" id="{C3D13A1A-EC90-4572-9834-6F724F3C915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7" name="テキスト ボックス 396">
          <a:extLst>
            <a:ext uri="{FF2B5EF4-FFF2-40B4-BE49-F238E27FC236}">
              <a16:creationId xmlns:a16="http://schemas.microsoft.com/office/drawing/2014/main" id="{48B979A4-2619-4BF8-86DC-4A90E1201BA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8" name="直線コネクタ 397">
          <a:extLst>
            <a:ext uri="{FF2B5EF4-FFF2-40B4-BE49-F238E27FC236}">
              <a16:creationId xmlns:a16="http://schemas.microsoft.com/office/drawing/2014/main" id="{40626846-8FFF-4983-BF85-E2C6807CC11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9" name="テキスト ボックス 398">
          <a:extLst>
            <a:ext uri="{FF2B5EF4-FFF2-40B4-BE49-F238E27FC236}">
              <a16:creationId xmlns:a16="http://schemas.microsoft.com/office/drawing/2014/main" id="{A85B59B9-A08B-42FE-AC1F-EF517ADC4EC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a:extLst>
            <a:ext uri="{FF2B5EF4-FFF2-40B4-BE49-F238E27FC236}">
              <a16:creationId xmlns:a16="http://schemas.microsoft.com/office/drawing/2014/main" id="{F442281B-486E-4A06-A203-51404EF2F91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1" name="テキスト ボックス 400">
          <a:extLst>
            <a:ext uri="{FF2B5EF4-FFF2-40B4-BE49-F238E27FC236}">
              <a16:creationId xmlns:a16="http://schemas.microsoft.com/office/drawing/2014/main" id="{270AB9A3-3F8B-40C9-9A76-DBDCD0FCA36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児童館】&#10;有形固定資産減価償却率グラフ枠">
          <a:extLst>
            <a:ext uri="{FF2B5EF4-FFF2-40B4-BE49-F238E27FC236}">
              <a16:creationId xmlns:a16="http://schemas.microsoft.com/office/drawing/2014/main" id="{45CA6C6C-888C-47B0-8BBB-3B2D5DCCD3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403" name="直線コネクタ 402">
          <a:extLst>
            <a:ext uri="{FF2B5EF4-FFF2-40B4-BE49-F238E27FC236}">
              <a16:creationId xmlns:a16="http://schemas.microsoft.com/office/drawing/2014/main" id="{2F72F7CF-9FB5-4E9F-B6DF-9968EB8A3F6F}"/>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404" name="【児童館】&#10;有形固定資産減価償却率最小値テキスト">
          <a:extLst>
            <a:ext uri="{FF2B5EF4-FFF2-40B4-BE49-F238E27FC236}">
              <a16:creationId xmlns:a16="http://schemas.microsoft.com/office/drawing/2014/main" id="{DF02E98B-18E1-4D3F-A9A3-750081A25B26}"/>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05" name="直線コネクタ 404">
          <a:extLst>
            <a:ext uri="{FF2B5EF4-FFF2-40B4-BE49-F238E27FC236}">
              <a16:creationId xmlns:a16="http://schemas.microsoft.com/office/drawing/2014/main" id="{03254EEE-8DEE-40AD-B1C8-D9C845B7CCAC}"/>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6" name="【児童館】&#10;有形固定資産減価償却率最大値テキスト">
          <a:extLst>
            <a:ext uri="{FF2B5EF4-FFF2-40B4-BE49-F238E27FC236}">
              <a16:creationId xmlns:a16="http://schemas.microsoft.com/office/drawing/2014/main" id="{BFF2D443-6066-4059-B9C9-240C27E36E55}"/>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7" name="直線コネクタ 406">
          <a:extLst>
            <a:ext uri="{FF2B5EF4-FFF2-40B4-BE49-F238E27FC236}">
              <a16:creationId xmlns:a16="http://schemas.microsoft.com/office/drawing/2014/main" id="{3A98F173-3955-471B-82B0-C09FC3A70BD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408" name="【児童館】&#10;有形固定資産減価償却率平均値テキスト">
          <a:extLst>
            <a:ext uri="{FF2B5EF4-FFF2-40B4-BE49-F238E27FC236}">
              <a16:creationId xmlns:a16="http://schemas.microsoft.com/office/drawing/2014/main" id="{0E748B7C-DBC4-4555-B383-F146B4B03371}"/>
            </a:ext>
          </a:extLst>
        </xdr:cNvPr>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409" name="フローチャート: 判断 408">
          <a:extLst>
            <a:ext uri="{FF2B5EF4-FFF2-40B4-BE49-F238E27FC236}">
              <a16:creationId xmlns:a16="http://schemas.microsoft.com/office/drawing/2014/main" id="{A871E729-0353-4D8A-9051-C36C6C5C4EA2}"/>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410" name="フローチャート: 判断 409">
          <a:extLst>
            <a:ext uri="{FF2B5EF4-FFF2-40B4-BE49-F238E27FC236}">
              <a16:creationId xmlns:a16="http://schemas.microsoft.com/office/drawing/2014/main" id="{8CEA8518-1014-47ED-B190-3282D527360C}"/>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411" name="フローチャート: 判断 410">
          <a:extLst>
            <a:ext uri="{FF2B5EF4-FFF2-40B4-BE49-F238E27FC236}">
              <a16:creationId xmlns:a16="http://schemas.microsoft.com/office/drawing/2014/main" id="{38B0736F-0B66-432C-BAFD-6B406631F3DC}"/>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412" name="フローチャート: 判断 411">
          <a:extLst>
            <a:ext uri="{FF2B5EF4-FFF2-40B4-BE49-F238E27FC236}">
              <a16:creationId xmlns:a16="http://schemas.microsoft.com/office/drawing/2014/main" id="{11B056B0-CF43-49B7-A7D5-2254F4247489}"/>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0E0593B2-7C2B-4F5F-9CEC-4B57FCCF95D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02B67306-E15A-403A-9CC4-81E751AE8DE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8649D81D-C0EF-49C2-980C-F400A3A0CD5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CEE5DB6-0382-4F2A-9B22-AFF55D1A0A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2FD0C822-3F31-43A7-8215-483C590C954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139156</xdr:rowOff>
    </xdr:from>
    <xdr:to>
      <xdr:col>85</xdr:col>
      <xdr:colOff>177800</xdr:colOff>
      <xdr:row>79</xdr:row>
      <xdr:rowOff>69306</xdr:rowOff>
    </xdr:to>
    <xdr:sp macro="" textlink="">
      <xdr:nvSpPr>
        <xdr:cNvPr id="418" name="楕円 417">
          <a:extLst>
            <a:ext uri="{FF2B5EF4-FFF2-40B4-BE49-F238E27FC236}">
              <a16:creationId xmlns:a16="http://schemas.microsoft.com/office/drawing/2014/main" id="{1331BB2C-28B3-47D1-9B62-3EF8EEE48A5D}"/>
            </a:ext>
          </a:extLst>
        </xdr:cNvPr>
        <xdr:cNvSpPr/>
      </xdr:nvSpPr>
      <xdr:spPr>
        <a:xfrm>
          <a:off x="162687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162033</xdr:rowOff>
    </xdr:from>
    <xdr:ext cx="405111" cy="259045"/>
    <xdr:sp macro="" textlink="">
      <xdr:nvSpPr>
        <xdr:cNvPr id="419" name="【児童館】&#10;有形固定資産減価償却率該当値テキスト">
          <a:extLst>
            <a:ext uri="{FF2B5EF4-FFF2-40B4-BE49-F238E27FC236}">
              <a16:creationId xmlns:a16="http://schemas.microsoft.com/office/drawing/2014/main" id="{797D9E0E-4714-420C-A291-2F2EEA323E6D}"/>
            </a:ext>
          </a:extLst>
        </xdr:cNvPr>
        <xdr:cNvSpPr txBox="1"/>
      </xdr:nvSpPr>
      <xdr:spPr>
        <a:xfrm>
          <a:off x="16357600" y="133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147320</xdr:rowOff>
    </xdr:from>
    <xdr:to>
      <xdr:col>81</xdr:col>
      <xdr:colOff>101600</xdr:colOff>
      <xdr:row>79</xdr:row>
      <xdr:rowOff>77470</xdr:rowOff>
    </xdr:to>
    <xdr:sp macro="" textlink="">
      <xdr:nvSpPr>
        <xdr:cNvPr id="420" name="楕円 419">
          <a:extLst>
            <a:ext uri="{FF2B5EF4-FFF2-40B4-BE49-F238E27FC236}">
              <a16:creationId xmlns:a16="http://schemas.microsoft.com/office/drawing/2014/main" id="{CDFB4F70-E0A7-4897-B53D-92132FD96111}"/>
            </a:ext>
          </a:extLst>
        </xdr:cNvPr>
        <xdr:cNvSpPr/>
      </xdr:nvSpPr>
      <xdr:spPr>
        <a:xfrm>
          <a:off x="15430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18506</xdr:rowOff>
    </xdr:from>
    <xdr:to>
      <xdr:col>85</xdr:col>
      <xdr:colOff>127000</xdr:colOff>
      <xdr:row>79</xdr:row>
      <xdr:rowOff>26670</xdr:rowOff>
    </xdr:to>
    <xdr:cxnSp macro="">
      <xdr:nvCxnSpPr>
        <xdr:cNvPr id="421" name="直線コネクタ 420">
          <a:extLst>
            <a:ext uri="{FF2B5EF4-FFF2-40B4-BE49-F238E27FC236}">
              <a16:creationId xmlns:a16="http://schemas.microsoft.com/office/drawing/2014/main" id="{149A406E-3443-4316-AFFE-F6D8DA8F9BB5}"/>
            </a:ext>
          </a:extLst>
        </xdr:cNvPr>
        <xdr:cNvCxnSpPr/>
      </xdr:nvCxnSpPr>
      <xdr:spPr>
        <a:xfrm flipV="1">
          <a:off x="15481300" y="135630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168548</xdr:rowOff>
    </xdr:from>
    <xdr:to>
      <xdr:col>76</xdr:col>
      <xdr:colOff>165100</xdr:colOff>
      <xdr:row>79</xdr:row>
      <xdr:rowOff>98698</xdr:rowOff>
    </xdr:to>
    <xdr:sp macro="" textlink="">
      <xdr:nvSpPr>
        <xdr:cNvPr id="422" name="楕円 421">
          <a:extLst>
            <a:ext uri="{FF2B5EF4-FFF2-40B4-BE49-F238E27FC236}">
              <a16:creationId xmlns:a16="http://schemas.microsoft.com/office/drawing/2014/main" id="{6F5426E6-A551-49F8-9375-BBDB5844A820}"/>
            </a:ext>
          </a:extLst>
        </xdr:cNvPr>
        <xdr:cNvSpPr/>
      </xdr:nvSpPr>
      <xdr:spPr>
        <a:xfrm>
          <a:off x="14541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26670</xdr:rowOff>
    </xdr:from>
    <xdr:to>
      <xdr:col>81</xdr:col>
      <xdr:colOff>50800</xdr:colOff>
      <xdr:row>79</xdr:row>
      <xdr:rowOff>47898</xdr:rowOff>
    </xdr:to>
    <xdr:cxnSp macro="">
      <xdr:nvCxnSpPr>
        <xdr:cNvPr id="423" name="直線コネクタ 422">
          <a:extLst>
            <a:ext uri="{FF2B5EF4-FFF2-40B4-BE49-F238E27FC236}">
              <a16:creationId xmlns:a16="http://schemas.microsoft.com/office/drawing/2014/main" id="{84E17254-EEAA-425D-96D4-5ACEBE8AB9BC}"/>
            </a:ext>
          </a:extLst>
        </xdr:cNvPr>
        <xdr:cNvCxnSpPr/>
      </xdr:nvCxnSpPr>
      <xdr:spPr>
        <a:xfrm flipV="1">
          <a:off x="14592300" y="135712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424" name="n_1aveValue【児童館】&#10;有形固定資産減価償却率">
          <a:extLst>
            <a:ext uri="{FF2B5EF4-FFF2-40B4-BE49-F238E27FC236}">
              <a16:creationId xmlns:a16="http://schemas.microsoft.com/office/drawing/2014/main" id="{EA3C5DDC-764F-4DC8-B968-5317734E7336}"/>
            </a:ext>
          </a:extLst>
        </xdr:cNvPr>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425" name="n_2aveValue【児童館】&#10;有形固定資産減価償却率">
          <a:extLst>
            <a:ext uri="{FF2B5EF4-FFF2-40B4-BE49-F238E27FC236}">
              <a16:creationId xmlns:a16="http://schemas.microsoft.com/office/drawing/2014/main" id="{DC72414A-6254-4326-8867-9522F1379B09}"/>
            </a:ext>
          </a:extLst>
        </xdr:cNvPr>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426" name="n_3aveValue【児童館】&#10;有形固定資産減価償却率">
          <a:extLst>
            <a:ext uri="{FF2B5EF4-FFF2-40B4-BE49-F238E27FC236}">
              <a16:creationId xmlns:a16="http://schemas.microsoft.com/office/drawing/2014/main" id="{0686921A-9C37-408A-A696-13D495CFAA35}"/>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93997</xdr:rowOff>
    </xdr:from>
    <xdr:ext cx="405111" cy="259045"/>
    <xdr:sp macro="" textlink="">
      <xdr:nvSpPr>
        <xdr:cNvPr id="427" name="n_1mainValue【児童館】&#10;有形固定資産減価償却率">
          <a:extLst>
            <a:ext uri="{FF2B5EF4-FFF2-40B4-BE49-F238E27FC236}">
              <a16:creationId xmlns:a16="http://schemas.microsoft.com/office/drawing/2014/main" id="{7AD1E0DC-37EE-410E-BB5D-7B34AFEBB2F9}"/>
            </a:ext>
          </a:extLst>
        </xdr:cNvPr>
        <xdr:cNvSpPr txBox="1"/>
      </xdr:nvSpPr>
      <xdr:spPr>
        <a:xfrm>
          <a:off x="15266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115225</xdr:rowOff>
    </xdr:from>
    <xdr:ext cx="405111" cy="259045"/>
    <xdr:sp macro="" textlink="">
      <xdr:nvSpPr>
        <xdr:cNvPr id="428" name="n_2mainValue【児童館】&#10;有形固定資産減価償却率">
          <a:extLst>
            <a:ext uri="{FF2B5EF4-FFF2-40B4-BE49-F238E27FC236}">
              <a16:creationId xmlns:a16="http://schemas.microsoft.com/office/drawing/2014/main" id="{6B12EF15-B509-447B-AD91-145E89C5F3E4}"/>
            </a:ext>
          </a:extLst>
        </xdr:cNvPr>
        <xdr:cNvSpPr txBox="1"/>
      </xdr:nvSpPr>
      <xdr:spPr>
        <a:xfrm>
          <a:off x="143897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a:extLst>
            <a:ext uri="{FF2B5EF4-FFF2-40B4-BE49-F238E27FC236}">
              <a16:creationId xmlns:a16="http://schemas.microsoft.com/office/drawing/2014/main" id="{7980F1E5-B900-48A0-9AA9-D1B4E66AE6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a:extLst>
            <a:ext uri="{FF2B5EF4-FFF2-40B4-BE49-F238E27FC236}">
              <a16:creationId xmlns:a16="http://schemas.microsoft.com/office/drawing/2014/main" id="{68EEB950-257B-48B9-8057-304F08C3E5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a:extLst>
            <a:ext uri="{FF2B5EF4-FFF2-40B4-BE49-F238E27FC236}">
              <a16:creationId xmlns:a16="http://schemas.microsoft.com/office/drawing/2014/main" id="{EACB9DD1-F4D4-40ED-989A-FA7B5A6D12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a:extLst>
            <a:ext uri="{FF2B5EF4-FFF2-40B4-BE49-F238E27FC236}">
              <a16:creationId xmlns:a16="http://schemas.microsoft.com/office/drawing/2014/main" id="{99BA34E5-3628-4A12-A5BD-65D7FED602D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a:extLst>
            <a:ext uri="{FF2B5EF4-FFF2-40B4-BE49-F238E27FC236}">
              <a16:creationId xmlns:a16="http://schemas.microsoft.com/office/drawing/2014/main" id="{03D74C34-4665-4C46-ADB1-93799106CE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a:extLst>
            <a:ext uri="{FF2B5EF4-FFF2-40B4-BE49-F238E27FC236}">
              <a16:creationId xmlns:a16="http://schemas.microsoft.com/office/drawing/2014/main" id="{035D2B6A-8368-4EAF-B504-25C3B67B0ED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a:extLst>
            <a:ext uri="{FF2B5EF4-FFF2-40B4-BE49-F238E27FC236}">
              <a16:creationId xmlns:a16="http://schemas.microsoft.com/office/drawing/2014/main" id="{088AE99C-C05B-495E-943E-0F81BFC95B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a:extLst>
            <a:ext uri="{FF2B5EF4-FFF2-40B4-BE49-F238E27FC236}">
              <a16:creationId xmlns:a16="http://schemas.microsoft.com/office/drawing/2014/main" id="{A5F1F79F-B54F-4CB1-B434-EEC6E78FE5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a:extLst>
            <a:ext uri="{FF2B5EF4-FFF2-40B4-BE49-F238E27FC236}">
              <a16:creationId xmlns:a16="http://schemas.microsoft.com/office/drawing/2014/main" id="{1998A079-3A4A-4749-8858-B3B2100B76C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a:extLst>
            <a:ext uri="{FF2B5EF4-FFF2-40B4-BE49-F238E27FC236}">
              <a16:creationId xmlns:a16="http://schemas.microsoft.com/office/drawing/2014/main" id="{9941253A-624D-416B-9C6C-2DE4F091268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9" name="直線コネクタ 438">
          <a:extLst>
            <a:ext uri="{FF2B5EF4-FFF2-40B4-BE49-F238E27FC236}">
              <a16:creationId xmlns:a16="http://schemas.microsoft.com/office/drawing/2014/main" id="{065EF8A7-6481-47DB-BB62-1B7355588FC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0" name="テキスト ボックス 439">
          <a:extLst>
            <a:ext uri="{FF2B5EF4-FFF2-40B4-BE49-F238E27FC236}">
              <a16:creationId xmlns:a16="http://schemas.microsoft.com/office/drawing/2014/main" id="{115FF846-9F51-4E9E-8159-E4F31BF123A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1" name="直線コネクタ 440">
          <a:extLst>
            <a:ext uri="{FF2B5EF4-FFF2-40B4-BE49-F238E27FC236}">
              <a16:creationId xmlns:a16="http://schemas.microsoft.com/office/drawing/2014/main" id="{98C1E6B2-BFC3-464F-B972-BF1F56B057C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2" name="テキスト ボックス 441">
          <a:extLst>
            <a:ext uri="{FF2B5EF4-FFF2-40B4-BE49-F238E27FC236}">
              <a16:creationId xmlns:a16="http://schemas.microsoft.com/office/drawing/2014/main" id="{2835B627-A3D0-4109-B1D8-4FA6DBDE1CF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3" name="直線コネクタ 442">
          <a:extLst>
            <a:ext uri="{FF2B5EF4-FFF2-40B4-BE49-F238E27FC236}">
              <a16:creationId xmlns:a16="http://schemas.microsoft.com/office/drawing/2014/main" id="{1BB0BFF8-C481-472F-9451-C9D99DB37CC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4" name="テキスト ボックス 443">
          <a:extLst>
            <a:ext uri="{FF2B5EF4-FFF2-40B4-BE49-F238E27FC236}">
              <a16:creationId xmlns:a16="http://schemas.microsoft.com/office/drawing/2014/main" id="{A2F9F284-64BF-40A8-826E-B24A3D4963D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5" name="直線コネクタ 444">
          <a:extLst>
            <a:ext uri="{FF2B5EF4-FFF2-40B4-BE49-F238E27FC236}">
              <a16:creationId xmlns:a16="http://schemas.microsoft.com/office/drawing/2014/main" id="{9C64D299-0088-4CD8-9084-36C9C907991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6" name="テキスト ボックス 445">
          <a:extLst>
            <a:ext uri="{FF2B5EF4-FFF2-40B4-BE49-F238E27FC236}">
              <a16:creationId xmlns:a16="http://schemas.microsoft.com/office/drawing/2014/main" id="{269C04BB-606F-44AC-973C-A55DDBE66A8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7" name="直線コネクタ 446">
          <a:extLst>
            <a:ext uri="{FF2B5EF4-FFF2-40B4-BE49-F238E27FC236}">
              <a16:creationId xmlns:a16="http://schemas.microsoft.com/office/drawing/2014/main" id="{5CE848B9-13E6-4F74-846C-A95DA8A3B52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8" name="テキスト ボックス 447">
          <a:extLst>
            <a:ext uri="{FF2B5EF4-FFF2-40B4-BE49-F238E27FC236}">
              <a16:creationId xmlns:a16="http://schemas.microsoft.com/office/drawing/2014/main" id="{47522485-8C47-4A09-AD7D-559F473F3E7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a:extLst>
            <a:ext uri="{FF2B5EF4-FFF2-40B4-BE49-F238E27FC236}">
              <a16:creationId xmlns:a16="http://schemas.microsoft.com/office/drawing/2014/main" id="{81F05127-9B5E-4CD3-85D8-F763E387B9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0" name="テキスト ボックス 449">
          <a:extLst>
            <a:ext uri="{FF2B5EF4-FFF2-40B4-BE49-F238E27FC236}">
              <a16:creationId xmlns:a16="http://schemas.microsoft.com/office/drawing/2014/main" id="{709231BB-0DB9-4091-A847-28A55A61B6F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児童館】&#10;一人当たり面積グラフ枠">
          <a:extLst>
            <a:ext uri="{FF2B5EF4-FFF2-40B4-BE49-F238E27FC236}">
              <a16:creationId xmlns:a16="http://schemas.microsoft.com/office/drawing/2014/main" id="{F730CE04-0306-4F8A-91B9-16E051DEA4C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452" name="直線コネクタ 451">
          <a:extLst>
            <a:ext uri="{FF2B5EF4-FFF2-40B4-BE49-F238E27FC236}">
              <a16:creationId xmlns:a16="http://schemas.microsoft.com/office/drawing/2014/main" id="{92FC6B3D-E921-48D7-B1C7-BB85A45ECA99}"/>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453" name="【児童館】&#10;一人当たり面積最小値テキスト">
          <a:extLst>
            <a:ext uri="{FF2B5EF4-FFF2-40B4-BE49-F238E27FC236}">
              <a16:creationId xmlns:a16="http://schemas.microsoft.com/office/drawing/2014/main" id="{B0A2EB8B-B748-4F00-BD17-30251DE105C9}"/>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454" name="直線コネクタ 453">
          <a:extLst>
            <a:ext uri="{FF2B5EF4-FFF2-40B4-BE49-F238E27FC236}">
              <a16:creationId xmlns:a16="http://schemas.microsoft.com/office/drawing/2014/main" id="{7B94CA80-363B-4216-B737-E982061EB8CA}"/>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455" name="【児童館】&#10;一人当たり面積最大値テキスト">
          <a:extLst>
            <a:ext uri="{FF2B5EF4-FFF2-40B4-BE49-F238E27FC236}">
              <a16:creationId xmlns:a16="http://schemas.microsoft.com/office/drawing/2014/main" id="{22FA96A3-6A42-40DE-B444-A255AAF6CF98}"/>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456" name="直線コネクタ 455">
          <a:extLst>
            <a:ext uri="{FF2B5EF4-FFF2-40B4-BE49-F238E27FC236}">
              <a16:creationId xmlns:a16="http://schemas.microsoft.com/office/drawing/2014/main" id="{2354935D-AF12-43CD-B408-5F92EB84ED92}"/>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457" name="【児童館】&#10;一人当たり面積平均値テキスト">
          <a:extLst>
            <a:ext uri="{FF2B5EF4-FFF2-40B4-BE49-F238E27FC236}">
              <a16:creationId xmlns:a16="http://schemas.microsoft.com/office/drawing/2014/main" id="{6E0F0704-5D87-43FF-ADF6-1225C27D8175}"/>
            </a:ext>
          </a:extLst>
        </xdr:cNvPr>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458" name="フローチャート: 判断 457">
          <a:extLst>
            <a:ext uri="{FF2B5EF4-FFF2-40B4-BE49-F238E27FC236}">
              <a16:creationId xmlns:a16="http://schemas.microsoft.com/office/drawing/2014/main" id="{493911BF-A941-4F93-8ECF-1540BD20CCEA}"/>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459" name="フローチャート: 判断 458">
          <a:extLst>
            <a:ext uri="{FF2B5EF4-FFF2-40B4-BE49-F238E27FC236}">
              <a16:creationId xmlns:a16="http://schemas.microsoft.com/office/drawing/2014/main" id="{66473AD3-072B-45FA-9B36-6B447D90AB9F}"/>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460" name="フローチャート: 判断 459">
          <a:extLst>
            <a:ext uri="{FF2B5EF4-FFF2-40B4-BE49-F238E27FC236}">
              <a16:creationId xmlns:a16="http://schemas.microsoft.com/office/drawing/2014/main" id="{B59BED81-6491-4A7E-8CD5-05B40F72DF8A}"/>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461" name="フローチャート: 判断 460">
          <a:extLst>
            <a:ext uri="{FF2B5EF4-FFF2-40B4-BE49-F238E27FC236}">
              <a16:creationId xmlns:a16="http://schemas.microsoft.com/office/drawing/2014/main" id="{C47A225A-488C-44A0-9E25-BB107189B6F4}"/>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8729E618-0573-4A35-B45F-6725F2CE5D6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8162717F-2798-4C64-8808-A8250048A1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79A4D9C8-7456-4A82-B54B-73915973833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6545DB86-874F-4712-8B79-711714D8608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43177B40-4247-40F4-B53C-3FBE28150C4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143511</xdr:rowOff>
    </xdr:from>
    <xdr:to>
      <xdr:col>116</xdr:col>
      <xdr:colOff>114300</xdr:colOff>
      <xdr:row>80</xdr:row>
      <xdr:rowOff>73661</xdr:rowOff>
    </xdr:to>
    <xdr:sp macro="" textlink="">
      <xdr:nvSpPr>
        <xdr:cNvPr id="467" name="楕円 466">
          <a:extLst>
            <a:ext uri="{FF2B5EF4-FFF2-40B4-BE49-F238E27FC236}">
              <a16:creationId xmlns:a16="http://schemas.microsoft.com/office/drawing/2014/main" id="{66D3AD06-5360-4478-A586-19F0EA202CDE}"/>
            </a:ext>
          </a:extLst>
        </xdr:cNvPr>
        <xdr:cNvSpPr/>
      </xdr:nvSpPr>
      <xdr:spPr>
        <a:xfrm>
          <a:off x="22110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166388</xdr:rowOff>
    </xdr:from>
    <xdr:ext cx="469744" cy="259045"/>
    <xdr:sp macro="" textlink="">
      <xdr:nvSpPr>
        <xdr:cNvPr id="468" name="【児童館】&#10;一人当たり面積該当値テキスト">
          <a:extLst>
            <a:ext uri="{FF2B5EF4-FFF2-40B4-BE49-F238E27FC236}">
              <a16:creationId xmlns:a16="http://schemas.microsoft.com/office/drawing/2014/main" id="{05E77A6D-9C9B-40FE-A20A-8F783752F0AF}"/>
            </a:ext>
          </a:extLst>
        </xdr:cNvPr>
        <xdr:cNvSpPr txBox="1"/>
      </xdr:nvSpPr>
      <xdr:spPr>
        <a:xfrm>
          <a:off x="22199600"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166370</xdr:rowOff>
    </xdr:from>
    <xdr:to>
      <xdr:col>112</xdr:col>
      <xdr:colOff>38100</xdr:colOff>
      <xdr:row>80</xdr:row>
      <xdr:rowOff>96520</xdr:rowOff>
    </xdr:to>
    <xdr:sp macro="" textlink="">
      <xdr:nvSpPr>
        <xdr:cNvPr id="469" name="楕円 468">
          <a:extLst>
            <a:ext uri="{FF2B5EF4-FFF2-40B4-BE49-F238E27FC236}">
              <a16:creationId xmlns:a16="http://schemas.microsoft.com/office/drawing/2014/main" id="{935C543E-179C-4A89-95A4-160CAC212D25}"/>
            </a:ext>
          </a:extLst>
        </xdr:cNvPr>
        <xdr:cNvSpPr/>
      </xdr:nvSpPr>
      <xdr:spPr>
        <a:xfrm>
          <a:off x="21272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22861</xdr:rowOff>
    </xdr:from>
    <xdr:to>
      <xdr:col>116</xdr:col>
      <xdr:colOff>63500</xdr:colOff>
      <xdr:row>80</xdr:row>
      <xdr:rowOff>45720</xdr:rowOff>
    </xdr:to>
    <xdr:cxnSp macro="">
      <xdr:nvCxnSpPr>
        <xdr:cNvPr id="470" name="直線コネクタ 469">
          <a:extLst>
            <a:ext uri="{FF2B5EF4-FFF2-40B4-BE49-F238E27FC236}">
              <a16:creationId xmlns:a16="http://schemas.microsoft.com/office/drawing/2014/main" id="{D97D191F-CD3D-4090-ABB1-85D3BD7A0F3F}"/>
            </a:ext>
          </a:extLst>
        </xdr:cNvPr>
        <xdr:cNvCxnSpPr/>
      </xdr:nvCxnSpPr>
      <xdr:spPr>
        <a:xfrm flipV="1">
          <a:off x="21323300" y="13738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17780</xdr:rowOff>
    </xdr:from>
    <xdr:to>
      <xdr:col>107</xdr:col>
      <xdr:colOff>101600</xdr:colOff>
      <xdr:row>80</xdr:row>
      <xdr:rowOff>119380</xdr:rowOff>
    </xdr:to>
    <xdr:sp macro="" textlink="">
      <xdr:nvSpPr>
        <xdr:cNvPr id="471" name="楕円 470">
          <a:extLst>
            <a:ext uri="{FF2B5EF4-FFF2-40B4-BE49-F238E27FC236}">
              <a16:creationId xmlns:a16="http://schemas.microsoft.com/office/drawing/2014/main" id="{3B4B1C3F-2408-4E3B-B010-478A47FCBBCF}"/>
            </a:ext>
          </a:extLst>
        </xdr:cNvPr>
        <xdr:cNvSpPr/>
      </xdr:nvSpPr>
      <xdr:spPr>
        <a:xfrm>
          <a:off x="20383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45720</xdr:rowOff>
    </xdr:from>
    <xdr:to>
      <xdr:col>111</xdr:col>
      <xdr:colOff>177800</xdr:colOff>
      <xdr:row>80</xdr:row>
      <xdr:rowOff>68580</xdr:rowOff>
    </xdr:to>
    <xdr:cxnSp macro="">
      <xdr:nvCxnSpPr>
        <xdr:cNvPr id="472" name="直線コネクタ 471">
          <a:extLst>
            <a:ext uri="{FF2B5EF4-FFF2-40B4-BE49-F238E27FC236}">
              <a16:creationId xmlns:a16="http://schemas.microsoft.com/office/drawing/2014/main" id="{990EC953-037A-40EC-BA9F-0FB2CD871727}"/>
            </a:ext>
          </a:extLst>
        </xdr:cNvPr>
        <xdr:cNvCxnSpPr/>
      </xdr:nvCxnSpPr>
      <xdr:spPr>
        <a:xfrm flipV="1">
          <a:off x="20434300" y="13761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76216</xdr:rowOff>
    </xdr:from>
    <xdr:ext cx="469744" cy="259045"/>
    <xdr:sp macro="" textlink="">
      <xdr:nvSpPr>
        <xdr:cNvPr id="473" name="n_1aveValue【児童館】&#10;一人当たり面積">
          <a:extLst>
            <a:ext uri="{FF2B5EF4-FFF2-40B4-BE49-F238E27FC236}">
              <a16:creationId xmlns:a16="http://schemas.microsoft.com/office/drawing/2014/main" id="{5606046C-B081-4B00-978E-94A822C83181}"/>
            </a:ext>
          </a:extLst>
        </xdr:cNvPr>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474" name="n_2aveValue【児童館】&#10;一人当たり面積">
          <a:extLst>
            <a:ext uri="{FF2B5EF4-FFF2-40B4-BE49-F238E27FC236}">
              <a16:creationId xmlns:a16="http://schemas.microsoft.com/office/drawing/2014/main" id="{7B9F373E-401B-459B-BB57-BC2A48E75D61}"/>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475" name="n_3aveValue【児童館】&#10;一人当たり面積">
          <a:extLst>
            <a:ext uri="{FF2B5EF4-FFF2-40B4-BE49-F238E27FC236}">
              <a16:creationId xmlns:a16="http://schemas.microsoft.com/office/drawing/2014/main" id="{8CCDB38F-EDD0-41AB-80A7-AC4D383C3A10}"/>
            </a:ext>
          </a:extLst>
        </xdr:cNvPr>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113047</xdr:rowOff>
    </xdr:from>
    <xdr:ext cx="469744" cy="259045"/>
    <xdr:sp macro="" textlink="">
      <xdr:nvSpPr>
        <xdr:cNvPr id="476" name="n_1mainValue【児童館】&#10;一人当たり面積">
          <a:extLst>
            <a:ext uri="{FF2B5EF4-FFF2-40B4-BE49-F238E27FC236}">
              <a16:creationId xmlns:a16="http://schemas.microsoft.com/office/drawing/2014/main" id="{798BC466-9D07-402D-B13E-4646F9B593B8}"/>
            </a:ext>
          </a:extLst>
        </xdr:cNvPr>
        <xdr:cNvSpPr txBox="1"/>
      </xdr:nvSpPr>
      <xdr:spPr>
        <a:xfrm>
          <a:off x="210757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135907</xdr:rowOff>
    </xdr:from>
    <xdr:ext cx="469744" cy="259045"/>
    <xdr:sp macro="" textlink="">
      <xdr:nvSpPr>
        <xdr:cNvPr id="477" name="n_2mainValue【児童館】&#10;一人当たり面積">
          <a:extLst>
            <a:ext uri="{FF2B5EF4-FFF2-40B4-BE49-F238E27FC236}">
              <a16:creationId xmlns:a16="http://schemas.microsoft.com/office/drawing/2014/main" id="{BE6C77AD-8B2C-4BEF-8920-D15141CE6E7F}"/>
            </a:ext>
          </a:extLst>
        </xdr:cNvPr>
        <xdr:cNvSpPr txBox="1"/>
      </xdr:nvSpPr>
      <xdr:spPr>
        <a:xfrm>
          <a:off x="20199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3DA524C9-F61A-4BCF-8554-98607707F5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9B635281-C64F-4B77-A03A-D896EACA1D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DC59F7D4-6E21-4929-AFBE-91FA27DD1B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8AC18865-8873-41E4-A0A8-F92A9183FF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D4B420D7-B71A-4D13-B113-E4581E6BD3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B0F8375E-2B5E-434E-96E8-A36CCA8918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2CF68990-63CD-4D4A-BC3B-B87987F904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C0C9DC73-2840-465E-841B-A7E2C99E45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id="{980DF52F-D11B-47E2-ABF3-BE92C3EF43F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8B740CF4-BCF4-4FF3-8C0D-7EC1CF3F16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a:extLst>
            <a:ext uri="{FF2B5EF4-FFF2-40B4-BE49-F238E27FC236}">
              <a16:creationId xmlns:a16="http://schemas.microsoft.com/office/drawing/2014/main" id="{7764476F-9C52-4962-993A-F97F4393A8B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a:extLst>
            <a:ext uri="{FF2B5EF4-FFF2-40B4-BE49-F238E27FC236}">
              <a16:creationId xmlns:a16="http://schemas.microsoft.com/office/drawing/2014/main" id="{A2F8B182-6947-4E69-9A22-D8F4421B907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a:extLst>
            <a:ext uri="{FF2B5EF4-FFF2-40B4-BE49-F238E27FC236}">
              <a16:creationId xmlns:a16="http://schemas.microsoft.com/office/drawing/2014/main" id="{01E74C4E-C5F2-46DE-8AEB-02E090AD958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a:extLst>
            <a:ext uri="{FF2B5EF4-FFF2-40B4-BE49-F238E27FC236}">
              <a16:creationId xmlns:a16="http://schemas.microsoft.com/office/drawing/2014/main" id="{344B9DA4-11C3-4AC2-8258-047BB67A2A0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a:extLst>
            <a:ext uri="{FF2B5EF4-FFF2-40B4-BE49-F238E27FC236}">
              <a16:creationId xmlns:a16="http://schemas.microsoft.com/office/drawing/2014/main" id="{FC554FA4-96FF-455E-90BB-FB95E38C0C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a:extLst>
            <a:ext uri="{FF2B5EF4-FFF2-40B4-BE49-F238E27FC236}">
              <a16:creationId xmlns:a16="http://schemas.microsoft.com/office/drawing/2014/main" id="{1A8DCFCB-03F8-4423-8670-B392D34A74F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a:extLst>
            <a:ext uri="{FF2B5EF4-FFF2-40B4-BE49-F238E27FC236}">
              <a16:creationId xmlns:a16="http://schemas.microsoft.com/office/drawing/2014/main" id="{28708913-2297-4DD9-AB35-E6EC8D06346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a:extLst>
            <a:ext uri="{FF2B5EF4-FFF2-40B4-BE49-F238E27FC236}">
              <a16:creationId xmlns:a16="http://schemas.microsoft.com/office/drawing/2014/main" id="{5425F58E-9324-49E1-9195-A209051878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a:extLst>
            <a:ext uri="{FF2B5EF4-FFF2-40B4-BE49-F238E27FC236}">
              <a16:creationId xmlns:a16="http://schemas.microsoft.com/office/drawing/2014/main" id="{F60BBA52-93D3-4E6E-B1AE-01A4A695DCA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a:extLst>
            <a:ext uri="{FF2B5EF4-FFF2-40B4-BE49-F238E27FC236}">
              <a16:creationId xmlns:a16="http://schemas.microsoft.com/office/drawing/2014/main" id="{A3A411EC-E2BF-48E9-812D-8DEFA6D49AE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a:extLst>
            <a:ext uri="{FF2B5EF4-FFF2-40B4-BE49-F238E27FC236}">
              <a16:creationId xmlns:a16="http://schemas.microsoft.com/office/drawing/2014/main" id="{58C480E0-ABA4-429D-8A08-36105DAC324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a:extLst>
            <a:ext uri="{FF2B5EF4-FFF2-40B4-BE49-F238E27FC236}">
              <a16:creationId xmlns:a16="http://schemas.microsoft.com/office/drawing/2014/main" id="{6064DED5-B1A2-45AB-BAD7-EB669E9247A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EF9F74B7-5E7C-498A-AD41-CB519DD21C4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9C12F6E4-9E70-4352-AA07-4C20DC891BD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a:extLst>
            <a:ext uri="{FF2B5EF4-FFF2-40B4-BE49-F238E27FC236}">
              <a16:creationId xmlns:a16="http://schemas.microsoft.com/office/drawing/2014/main" id="{2785348A-3463-44FF-9FA1-49B3344792E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03" name="直線コネクタ 502">
          <a:extLst>
            <a:ext uri="{FF2B5EF4-FFF2-40B4-BE49-F238E27FC236}">
              <a16:creationId xmlns:a16="http://schemas.microsoft.com/office/drawing/2014/main" id="{17578611-92D1-48B6-BDD6-0246716E88C3}"/>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04" name="【公民館】&#10;有形固定資産減価償却率最小値テキスト">
          <a:extLst>
            <a:ext uri="{FF2B5EF4-FFF2-40B4-BE49-F238E27FC236}">
              <a16:creationId xmlns:a16="http://schemas.microsoft.com/office/drawing/2014/main" id="{919967A3-A2F0-43D2-B6FF-79E3D7D00AFF}"/>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05" name="直線コネクタ 504">
          <a:extLst>
            <a:ext uri="{FF2B5EF4-FFF2-40B4-BE49-F238E27FC236}">
              <a16:creationId xmlns:a16="http://schemas.microsoft.com/office/drawing/2014/main" id="{B6B9616C-EF8A-4696-84D8-3F946B11B28A}"/>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6" name="【公民館】&#10;有形固定資産減価償却率最大値テキスト">
          <a:extLst>
            <a:ext uri="{FF2B5EF4-FFF2-40B4-BE49-F238E27FC236}">
              <a16:creationId xmlns:a16="http://schemas.microsoft.com/office/drawing/2014/main" id="{35858743-DAB5-421A-8558-CCD5FDF3DBE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7" name="直線コネクタ 506">
          <a:extLst>
            <a:ext uri="{FF2B5EF4-FFF2-40B4-BE49-F238E27FC236}">
              <a16:creationId xmlns:a16="http://schemas.microsoft.com/office/drawing/2014/main" id="{9B848673-C459-44FB-930F-936BC57D237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08" name="【公民館】&#10;有形固定資産減価償却率平均値テキスト">
          <a:extLst>
            <a:ext uri="{FF2B5EF4-FFF2-40B4-BE49-F238E27FC236}">
              <a16:creationId xmlns:a16="http://schemas.microsoft.com/office/drawing/2014/main" id="{479BE4F6-4E37-468B-86E1-55C3E074A2B5}"/>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09" name="フローチャート: 判断 508">
          <a:extLst>
            <a:ext uri="{FF2B5EF4-FFF2-40B4-BE49-F238E27FC236}">
              <a16:creationId xmlns:a16="http://schemas.microsoft.com/office/drawing/2014/main" id="{8885799F-B264-4290-B581-739229282198}"/>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10" name="フローチャート: 判断 509">
          <a:extLst>
            <a:ext uri="{FF2B5EF4-FFF2-40B4-BE49-F238E27FC236}">
              <a16:creationId xmlns:a16="http://schemas.microsoft.com/office/drawing/2014/main" id="{A6872D32-A997-49C0-A0F4-0D7F9E73F3D4}"/>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11" name="フローチャート: 判断 510">
          <a:extLst>
            <a:ext uri="{FF2B5EF4-FFF2-40B4-BE49-F238E27FC236}">
              <a16:creationId xmlns:a16="http://schemas.microsoft.com/office/drawing/2014/main" id="{2F6CE9A7-E60E-4D93-97A1-3750A54265C2}"/>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12" name="フローチャート: 判断 511">
          <a:extLst>
            <a:ext uri="{FF2B5EF4-FFF2-40B4-BE49-F238E27FC236}">
              <a16:creationId xmlns:a16="http://schemas.microsoft.com/office/drawing/2014/main" id="{79FFAF16-20D6-4844-BC0B-4692DB127EEE}"/>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4D25A87E-D2C6-4E21-AFD5-21F7784EF4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E5BA7910-55A8-4CDC-89F9-40FEA9DC662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6539A39A-7DC2-480E-9C83-AE0E0D985C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5EFEA618-8F4A-4C29-86BE-F0D0A51917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AEE04921-9DEB-4563-A3D1-886F4D392C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160927</xdr:rowOff>
    </xdr:from>
    <xdr:to>
      <xdr:col>85</xdr:col>
      <xdr:colOff>177800</xdr:colOff>
      <xdr:row>100</xdr:row>
      <xdr:rowOff>91077</xdr:rowOff>
    </xdr:to>
    <xdr:sp macro="" textlink="">
      <xdr:nvSpPr>
        <xdr:cNvPr id="518" name="楕円 517">
          <a:extLst>
            <a:ext uri="{FF2B5EF4-FFF2-40B4-BE49-F238E27FC236}">
              <a16:creationId xmlns:a16="http://schemas.microsoft.com/office/drawing/2014/main" id="{E2821B05-AC8D-4ED2-B0AB-3D852C8E4EFC}"/>
            </a:ext>
          </a:extLst>
        </xdr:cNvPr>
        <xdr:cNvSpPr/>
      </xdr:nvSpPr>
      <xdr:spPr>
        <a:xfrm>
          <a:off x="162687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75854</xdr:rowOff>
    </xdr:from>
    <xdr:ext cx="405111" cy="259045"/>
    <xdr:sp macro="" textlink="">
      <xdr:nvSpPr>
        <xdr:cNvPr id="519" name="【公民館】&#10;有形固定資産減価償却率該当値テキスト">
          <a:extLst>
            <a:ext uri="{FF2B5EF4-FFF2-40B4-BE49-F238E27FC236}">
              <a16:creationId xmlns:a16="http://schemas.microsoft.com/office/drawing/2014/main" id="{8F9EAD1B-8262-43CB-8E02-3E4641EA2124}"/>
            </a:ext>
          </a:extLst>
        </xdr:cNvPr>
        <xdr:cNvSpPr txBox="1"/>
      </xdr:nvSpPr>
      <xdr:spPr>
        <a:xfrm>
          <a:off x="16357600" y="17049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22134</xdr:rowOff>
    </xdr:from>
    <xdr:to>
      <xdr:col>81</xdr:col>
      <xdr:colOff>101600</xdr:colOff>
      <xdr:row>100</xdr:row>
      <xdr:rowOff>123734</xdr:rowOff>
    </xdr:to>
    <xdr:sp macro="" textlink="">
      <xdr:nvSpPr>
        <xdr:cNvPr id="520" name="楕円 519">
          <a:extLst>
            <a:ext uri="{FF2B5EF4-FFF2-40B4-BE49-F238E27FC236}">
              <a16:creationId xmlns:a16="http://schemas.microsoft.com/office/drawing/2014/main" id="{D91C4C4B-90C5-4211-83EB-195A01004BBD}"/>
            </a:ext>
          </a:extLst>
        </xdr:cNvPr>
        <xdr:cNvSpPr/>
      </xdr:nvSpPr>
      <xdr:spPr>
        <a:xfrm>
          <a:off x="15430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40277</xdr:rowOff>
    </xdr:from>
    <xdr:to>
      <xdr:col>85</xdr:col>
      <xdr:colOff>127000</xdr:colOff>
      <xdr:row>100</xdr:row>
      <xdr:rowOff>72934</xdr:rowOff>
    </xdr:to>
    <xdr:cxnSp macro="">
      <xdr:nvCxnSpPr>
        <xdr:cNvPr id="521" name="直線コネクタ 520">
          <a:extLst>
            <a:ext uri="{FF2B5EF4-FFF2-40B4-BE49-F238E27FC236}">
              <a16:creationId xmlns:a16="http://schemas.microsoft.com/office/drawing/2014/main" id="{F3694A60-CA75-496C-A1DD-C070504B9D99}"/>
            </a:ext>
          </a:extLst>
        </xdr:cNvPr>
        <xdr:cNvCxnSpPr/>
      </xdr:nvCxnSpPr>
      <xdr:spPr>
        <a:xfrm flipV="1">
          <a:off x="15481300" y="171852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54792</xdr:rowOff>
    </xdr:from>
    <xdr:to>
      <xdr:col>76</xdr:col>
      <xdr:colOff>165100</xdr:colOff>
      <xdr:row>100</xdr:row>
      <xdr:rowOff>156392</xdr:rowOff>
    </xdr:to>
    <xdr:sp macro="" textlink="">
      <xdr:nvSpPr>
        <xdr:cNvPr id="522" name="楕円 521">
          <a:extLst>
            <a:ext uri="{FF2B5EF4-FFF2-40B4-BE49-F238E27FC236}">
              <a16:creationId xmlns:a16="http://schemas.microsoft.com/office/drawing/2014/main" id="{4128BABA-2CD0-4A8B-B8F6-BC55BCFE1132}"/>
            </a:ext>
          </a:extLst>
        </xdr:cNvPr>
        <xdr:cNvSpPr/>
      </xdr:nvSpPr>
      <xdr:spPr>
        <a:xfrm>
          <a:off x="14541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72934</xdr:rowOff>
    </xdr:from>
    <xdr:to>
      <xdr:col>81</xdr:col>
      <xdr:colOff>50800</xdr:colOff>
      <xdr:row>100</xdr:row>
      <xdr:rowOff>105592</xdr:rowOff>
    </xdr:to>
    <xdr:cxnSp macro="">
      <xdr:nvCxnSpPr>
        <xdr:cNvPr id="523" name="直線コネクタ 522">
          <a:extLst>
            <a:ext uri="{FF2B5EF4-FFF2-40B4-BE49-F238E27FC236}">
              <a16:creationId xmlns:a16="http://schemas.microsoft.com/office/drawing/2014/main" id="{B6D75F95-86F7-401F-842F-0A77DD1B1FFE}"/>
            </a:ext>
          </a:extLst>
        </xdr:cNvPr>
        <xdr:cNvCxnSpPr/>
      </xdr:nvCxnSpPr>
      <xdr:spPr>
        <a:xfrm flipV="1">
          <a:off x="14592300" y="17217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524" name="n_1aveValue【公民館】&#10;有形固定資産減価償却率">
          <a:extLst>
            <a:ext uri="{FF2B5EF4-FFF2-40B4-BE49-F238E27FC236}">
              <a16:creationId xmlns:a16="http://schemas.microsoft.com/office/drawing/2014/main" id="{4A1002FF-4FA9-403B-8412-22E2A2309461}"/>
            </a:ext>
          </a:extLst>
        </xdr:cNvPr>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525" name="n_2aveValue【公民館】&#10;有形固定資産減価償却率">
          <a:extLst>
            <a:ext uri="{FF2B5EF4-FFF2-40B4-BE49-F238E27FC236}">
              <a16:creationId xmlns:a16="http://schemas.microsoft.com/office/drawing/2014/main" id="{DB3B6E75-277E-44ED-A57F-130CB271EEF7}"/>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526" name="n_3aveValue【公民館】&#10;有形固定資産減価償却率">
          <a:extLst>
            <a:ext uri="{FF2B5EF4-FFF2-40B4-BE49-F238E27FC236}">
              <a16:creationId xmlns:a16="http://schemas.microsoft.com/office/drawing/2014/main" id="{EC82663C-F64F-4B14-B468-60204569602E}"/>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140261</xdr:rowOff>
    </xdr:from>
    <xdr:ext cx="405111" cy="259045"/>
    <xdr:sp macro="" textlink="">
      <xdr:nvSpPr>
        <xdr:cNvPr id="527" name="n_1mainValue【公民館】&#10;有形固定資産減価償却率">
          <a:extLst>
            <a:ext uri="{FF2B5EF4-FFF2-40B4-BE49-F238E27FC236}">
              <a16:creationId xmlns:a16="http://schemas.microsoft.com/office/drawing/2014/main" id="{81C0400C-0FC1-48D0-8F89-6F82D94E0F46}"/>
            </a:ext>
          </a:extLst>
        </xdr:cNvPr>
        <xdr:cNvSpPr txBox="1"/>
      </xdr:nvSpPr>
      <xdr:spPr>
        <a:xfrm>
          <a:off x="15266044" y="1694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1469</xdr:rowOff>
    </xdr:from>
    <xdr:ext cx="405111" cy="259045"/>
    <xdr:sp macro="" textlink="">
      <xdr:nvSpPr>
        <xdr:cNvPr id="528" name="n_2mainValue【公民館】&#10;有形固定資産減価償却率">
          <a:extLst>
            <a:ext uri="{FF2B5EF4-FFF2-40B4-BE49-F238E27FC236}">
              <a16:creationId xmlns:a16="http://schemas.microsoft.com/office/drawing/2014/main" id="{764A7F0C-5903-4024-B144-F4B267BC5CB9}"/>
            </a:ext>
          </a:extLst>
        </xdr:cNvPr>
        <xdr:cNvSpPr txBox="1"/>
      </xdr:nvSpPr>
      <xdr:spPr>
        <a:xfrm>
          <a:off x="14389744" y="1697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51CA9CF7-9040-442B-B1F4-CCE62B289B5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4BC1E285-949D-4C37-946F-DA9B9D8713B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A2AF368A-A6DD-4392-9421-21BAC4B6B3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2E594FE2-78DF-4C57-AC75-12CBC999CC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9B07BA6A-8A24-4D45-B990-25A8E1CD3BC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2B739069-33AC-423C-965C-DE292321960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178B5828-5E28-4969-943A-DDE01F24FBF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699532CF-AECC-4BFD-ACD5-A02475E59A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a:extLst>
            <a:ext uri="{FF2B5EF4-FFF2-40B4-BE49-F238E27FC236}">
              <a16:creationId xmlns:a16="http://schemas.microsoft.com/office/drawing/2014/main" id="{C077F758-B679-493E-9DB3-C52C016C7B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82A242B9-3C27-43A3-8AC8-D0C00C9397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9" name="直線コネクタ 538">
          <a:extLst>
            <a:ext uri="{FF2B5EF4-FFF2-40B4-BE49-F238E27FC236}">
              <a16:creationId xmlns:a16="http://schemas.microsoft.com/office/drawing/2014/main" id="{1606A8E6-7F08-4324-AA08-BB81FF1840C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0" name="テキスト ボックス 539">
          <a:extLst>
            <a:ext uri="{FF2B5EF4-FFF2-40B4-BE49-F238E27FC236}">
              <a16:creationId xmlns:a16="http://schemas.microsoft.com/office/drawing/2014/main" id="{015EA3C7-274C-4562-8BFF-5075D9E860B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1" name="直線コネクタ 540">
          <a:extLst>
            <a:ext uri="{FF2B5EF4-FFF2-40B4-BE49-F238E27FC236}">
              <a16:creationId xmlns:a16="http://schemas.microsoft.com/office/drawing/2014/main" id="{62616B49-6456-427C-B242-A0CBAF5EDF2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2" name="テキスト ボックス 541">
          <a:extLst>
            <a:ext uri="{FF2B5EF4-FFF2-40B4-BE49-F238E27FC236}">
              <a16:creationId xmlns:a16="http://schemas.microsoft.com/office/drawing/2014/main" id="{57875C95-5FAC-41AB-A644-F8C17E76E87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3" name="直線コネクタ 542">
          <a:extLst>
            <a:ext uri="{FF2B5EF4-FFF2-40B4-BE49-F238E27FC236}">
              <a16:creationId xmlns:a16="http://schemas.microsoft.com/office/drawing/2014/main" id="{A69286C2-16F2-41B5-BB25-67690DD28C1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4" name="テキスト ボックス 543">
          <a:extLst>
            <a:ext uri="{FF2B5EF4-FFF2-40B4-BE49-F238E27FC236}">
              <a16:creationId xmlns:a16="http://schemas.microsoft.com/office/drawing/2014/main" id="{08E116FD-CCA3-4120-AB29-4CA3BF12FF5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5" name="直線コネクタ 544">
          <a:extLst>
            <a:ext uri="{FF2B5EF4-FFF2-40B4-BE49-F238E27FC236}">
              <a16:creationId xmlns:a16="http://schemas.microsoft.com/office/drawing/2014/main" id="{073E0971-D9AE-4828-BFE8-3AB3B080C9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6" name="テキスト ボックス 545">
          <a:extLst>
            <a:ext uri="{FF2B5EF4-FFF2-40B4-BE49-F238E27FC236}">
              <a16:creationId xmlns:a16="http://schemas.microsoft.com/office/drawing/2014/main" id="{3C72EF07-09AC-4D10-9B61-368E6B545EA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7" name="直線コネクタ 546">
          <a:extLst>
            <a:ext uri="{FF2B5EF4-FFF2-40B4-BE49-F238E27FC236}">
              <a16:creationId xmlns:a16="http://schemas.microsoft.com/office/drawing/2014/main" id="{39150F8F-3CB8-43C4-9E9C-EA92BE6F091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8" name="テキスト ボックス 547">
          <a:extLst>
            <a:ext uri="{FF2B5EF4-FFF2-40B4-BE49-F238E27FC236}">
              <a16:creationId xmlns:a16="http://schemas.microsoft.com/office/drawing/2014/main" id="{5428246C-F001-4953-B309-769D588F9D4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a:extLst>
            <a:ext uri="{FF2B5EF4-FFF2-40B4-BE49-F238E27FC236}">
              <a16:creationId xmlns:a16="http://schemas.microsoft.com/office/drawing/2014/main" id="{4A6BC1A3-76FA-4C3B-95BF-B292EE278AD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a:extLst>
            <a:ext uri="{FF2B5EF4-FFF2-40B4-BE49-F238E27FC236}">
              <a16:creationId xmlns:a16="http://schemas.microsoft.com/office/drawing/2014/main" id="{AFDB34A7-6C54-4163-8291-D3928BCF7E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公民館】&#10;一人当たり面積グラフ枠">
          <a:extLst>
            <a:ext uri="{FF2B5EF4-FFF2-40B4-BE49-F238E27FC236}">
              <a16:creationId xmlns:a16="http://schemas.microsoft.com/office/drawing/2014/main" id="{C14438F8-7FB6-4E60-A508-4CBABE93184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552" name="直線コネクタ 551">
          <a:extLst>
            <a:ext uri="{FF2B5EF4-FFF2-40B4-BE49-F238E27FC236}">
              <a16:creationId xmlns:a16="http://schemas.microsoft.com/office/drawing/2014/main" id="{F33292D1-8DD6-49AB-B318-0FEF6AE67D52}"/>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553" name="【公民館】&#10;一人当たり面積最小値テキスト">
          <a:extLst>
            <a:ext uri="{FF2B5EF4-FFF2-40B4-BE49-F238E27FC236}">
              <a16:creationId xmlns:a16="http://schemas.microsoft.com/office/drawing/2014/main" id="{02885B51-3DD6-435C-95FA-570BD043ED23}"/>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554" name="直線コネクタ 553">
          <a:extLst>
            <a:ext uri="{FF2B5EF4-FFF2-40B4-BE49-F238E27FC236}">
              <a16:creationId xmlns:a16="http://schemas.microsoft.com/office/drawing/2014/main" id="{3B07C62C-4324-49E0-8312-B1A4ABC9AACA}"/>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555" name="【公民館】&#10;一人当たり面積最大値テキスト">
          <a:extLst>
            <a:ext uri="{FF2B5EF4-FFF2-40B4-BE49-F238E27FC236}">
              <a16:creationId xmlns:a16="http://schemas.microsoft.com/office/drawing/2014/main" id="{6C775C27-429B-420D-B090-04F2B9A7DEA5}"/>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556" name="直線コネクタ 555">
          <a:extLst>
            <a:ext uri="{FF2B5EF4-FFF2-40B4-BE49-F238E27FC236}">
              <a16:creationId xmlns:a16="http://schemas.microsoft.com/office/drawing/2014/main" id="{57BDA398-1D0A-4331-AF73-A3D8944A6D49}"/>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557" name="【公民館】&#10;一人当たり面積平均値テキスト">
          <a:extLst>
            <a:ext uri="{FF2B5EF4-FFF2-40B4-BE49-F238E27FC236}">
              <a16:creationId xmlns:a16="http://schemas.microsoft.com/office/drawing/2014/main" id="{3424B58B-C9CA-4082-8186-C50C5DE61D6C}"/>
            </a:ext>
          </a:extLst>
        </xdr:cNvPr>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558" name="フローチャート: 判断 557">
          <a:extLst>
            <a:ext uri="{FF2B5EF4-FFF2-40B4-BE49-F238E27FC236}">
              <a16:creationId xmlns:a16="http://schemas.microsoft.com/office/drawing/2014/main" id="{F56CAF6F-C641-4217-8B06-D77492AC1453}"/>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559" name="フローチャート: 判断 558">
          <a:extLst>
            <a:ext uri="{FF2B5EF4-FFF2-40B4-BE49-F238E27FC236}">
              <a16:creationId xmlns:a16="http://schemas.microsoft.com/office/drawing/2014/main" id="{FAFCD8A5-039D-4633-A690-34F728AAE155}"/>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560" name="フローチャート: 判断 559">
          <a:extLst>
            <a:ext uri="{FF2B5EF4-FFF2-40B4-BE49-F238E27FC236}">
              <a16:creationId xmlns:a16="http://schemas.microsoft.com/office/drawing/2014/main" id="{9C6222F3-2A29-428D-A63A-28B441D67F38}"/>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561" name="フローチャート: 判断 560">
          <a:extLst>
            <a:ext uri="{FF2B5EF4-FFF2-40B4-BE49-F238E27FC236}">
              <a16:creationId xmlns:a16="http://schemas.microsoft.com/office/drawing/2014/main" id="{CC25B9B9-1AE2-43C1-821A-79D4E89BA3E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7CB68AF-5C35-495A-887D-78689DDC2D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FB8C71F3-520C-4643-8C0A-1980A83B77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EB029F0B-C47F-484E-9F7F-AC2201ACA9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1FF71815-34DB-4EC0-A8C9-0572B7BCC38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83A989D5-AA11-4E3B-8BB0-705148C2E30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125222</xdr:rowOff>
    </xdr:from>
    <xdr:to>
      <xdr:col>116</xdr:col>
      <xdr:colOff>114300</xdr:colOff>
      <xdr:row>108</xdr:row>
      <xdr:rowOff>55372</xdr:rowOff>
    </xdr:to>
    <xdr:sp macro="" textlink="">
      <xdr:nvSpPr>
        <xdr:cNvPr id="567" name="楕円 566">
          <a:extLst>
            <a:ext uri="{FF2B5EF4-FFF2-40B4-BE49-F238E27FC236}">
              <a16:creationId xmlns:a16="http://schemas.microsoft.com/office/drawing/2014/main" id="{3A6010F8-4B13-459C-B8A1-974C1E71F7A9}"/>
            </a:ext>
          </a:extLst>
        </xdr:cNvPr>
        <xdr:cNvSpPr/>
      </xdr:nvSpPr>
      <xdr:spPr>
        <a:xfrm>
          <a:off x="22110700" y="184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40149</xdr:rowOff>
    </xdr:from>
    <xdr:ext cx="469744" cy="259045"/>
    <xdr:sp macro="" textlink="">
      <xdr:nvSpPr>
        <xdr:cNvPr id="568" name="【公民館】&#10;一人当たり面積該当値テキスト">
          <a:extLst>
            <a:ext uri="{FF2B5EF4-FFF2-40B4-BE49-F238E27FC236}">
              <a16:creationId xmlns:a16="http://schemas.microsoft.com/office/drawing/2014/main" id="{5D5CD787-5611-4473-B878-8CB761362662}"/>
            </a:ext>
          </a:extLst>
        </xdr:cNvPr>
        <xdr:cNvSpPr txBox="1"/>
      </xdr:nvSpPr>
      <xdr:spPr>
        <a:xfrm>
          <a:off x="22199600" y="183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569" name="楕円 568">
          <a:extLst>
            <a:ext uri="{FF2B5EF4-FFF2-40B4-BE49-F238E27FC236}">
              <a16:creationId xmlns:a16="http://schemas.microsoft.com/office/drawing/2014/main" id="{9B764717-6B34-4757-9FE7-0C9CA8695FA0}"/>
            </a:ext>
          </a:extLst>
        </xdr:cNvPr>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xdr:rowOff>
    </xdr:from>
    <xdr:to>
      <xdr:col>116</xdr:col>
      <xdr:colOff>63500</xdr:colOff>
      <xdr:row>108</xdr:row>
      <xdr:rowOff>7620</xdr:rowOff>
    </xdr:to>
    <xdr:cxnSp macro="">
      <xdr:nvCxnSpPr>
        <xdr:cNvPr id="570" name="直線コネクタ 569">
          <a:extLst>
            <a:ext uri="{FF2B5EF4-FFF2-40B4-BE49-F238E27FC236}">
              <a16:creationId xmlns:a16="http://schemas.microsoft.com/office/drawing/2014/main" id="{8E9A466B-BE13-4326-869D-2F6F6F12F344}"/>
            </a:ext>
          </a:extLst>
        </xdr:cNvPr>
        <xdr:cNvCxnSpPr/>
      </xdr:nvCxnSpPr>
      <xdr:spPr>
        <a:xfrm flipV="1">
          <a:off x="21323300" y="1852117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131318</xdr:rowOff>
    </xdr:from>
    <xdr:to>
      <xdr:col>107</xdr:col>
      <xdr:colOff>101600</xdr:colOff>
      <xdr:row>108</xdr:row>
      <xdr:rowOff>61468</xdr:rowOff>
    </xdr:to>
    <xdr:sp macro="" textlink="">
      <xdr:nvSpPr>
        <xdr:cNvPr id="571" name="楕円 570">
          <a:extLst>
            <a:ext uri="{FF2B5EF4-FFF2-40B4-BE49-F238E27FC236}">
              <a16:creationId xmlns:a16="http://schemas.microsoft.com/office/drawing/2014/main" id="{019E6138-F9A9-4709-B3D4-E15C5D67EC12}"/>
            </a:ext>
          </a:extLst>
        </xdr:cNvPr>
        <xdr:cNvSpPr/>
      </xdr:nvSpPr>
      <xdr:spPr>
        <a:xfrm>
          <a:off x="20383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10668</xdr:rowOff>
    </xdr:to>
    <xdr:cxnSp macro="">
      <xdr:nvCxnSpPr>
        <xdr:cNvPr id="572" name="直線コネクタ 571">
          <a:extLst>
            <a:ext uri="{FF2B5EF4-FFF2-40B4-BE49-F238E27FC236}">
              <a16:creationId xmlns:a16="http://schemas.microsoft.com/office/drawing/2014/main" id="{A2C2423D-5540-4CEF-979F-6562EF73A97B}"/>
            </a:ext>
          </a:extLst>
        </xdr:cNvPr>
        <xdr:cNvCxnSpPr/>
      </xdr:nvCxnSpPr>
      <xdr:spPr>
        <a:xfrm flipV="1">
          <a:off x="20434300" y="1852422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573" name="n_1aveValue【公民館】&#10;一人当たり面積">
          <a:extLst>
            <a:ext uri="{FF2B5EF4-FFF2-40B4-BE49-F238E27FC236}">
              <a16:creationId xmlns:a16="http://schemas.microsoft.com/office/drawing/2014/main" id="{636648AC-47A3-4757-97AA-7EB80EA56D7E}"/>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574" name="n_2aveValue【公民館】&#10;一人当たり面積">
          <a:extLst>
            <a:ext uri="{FF2B5EF4-FFF2-40B4-BE49-F238E27FC236}">
              <a16:creationId xmlns:a16="http://schemas.microsoft.com/office/drawing/2014/main" id="{7E3708D9-C8F1-4DCA-B8E0-8A21B038325D}"/>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575" name="n_3aveValue【公民館】&#10;一人当たり面積">
          <a:extLst>
            <a:ext uri="{FF2B5EF4-FFF2-40B4-BE49-F238E27FC236}">
              <a16:creationId xmlns:a16="http://schemas.microsoft.com/office/drawing/2014/main" id="{0BAF147A-858D-49C5-959C-54AD79B8D591}"/>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576" name="n_1mainValue【公民館】&#10;一人当たり面積">
          <a:extLst>
            <a:ext uri="{FF2B5EF4-FFF2-40B4-BE49-F238E27FC236}">
              <a16:creationId xmlns:a16="http://schemas.microsoft.com/office/drawing/2014/main" id="{C2B515FA-F7FD-4003-9930-D087882A7CDE}"/>
            </a:ext>
          </a:extLst>
        </xdr:cNvPr>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52595</xdr:rowOff>
    </xdr:from>
    <xdr:ext cx="469744" cy="259045"/>
    <xdr:sp macro="" textlink="">
      <xdr:nvSpPr>
        <xdr:cNvPr id="577" name="n_2mainValue【公民館】&#10;一人当たり面積">
          <a:extLst>
            <a:ext uri="{FF2B5EF4-FFF2-40B4-BE49-F238E27FC236}">
              <a16:creationId xmlns:a16="http://schemas.microsoft.com/office/drawing/2014/main" id="{245BB180-3527-4733-BBF0-F15C416BBA27}"/>
            </a:ext>
          </a:extLst>
        </xdr:cNvPr>
        <xdr:cNvSpPr txBox="1"/>
      </xdr:nvSpPr>
      <xdr:spPr>
        <a:xfrm>
          <a:off x="201994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a:extLst>
            <a:ext uri="{FF2B5EF4-FFF2-40B4-BE49-F238E27FC236}">
              <a16:creationId xmlns:a16="http://schemas.microsoft.com/office/drawing/2014/main" id="{A554234C-3F46-4E22-B490-A7086DC9C2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a:extLst>
            <a:ext uri="{FF2B5EF4-FFF2-40B4-BE49-F238E27FC236}">
              <a16:creationId xmlns:a16="http://schemas.microsoft.com/office/drawing/2014/main" id="{91C51D2C-942E-4E95-A682-485B441051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a:extLst>
            <a:ext uri="{FF2B5EF4-FFF2-40B4-BE49-F238E27FC236}">
              <a16:creationId xmlns:a16="http://schemas.microsoft.com/office/drawing/2014/main" id="{136BC926-E98E-4883-B93D-03ACBFBBFB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全ての類型において、有形固定資産減価償却率は類似団体平均を上回っている。特に高くなっている施設は、橋りょう、学校施設、児童館、公民館である。</a:t>
          </a:r>
          <a:endParaRPr lang="ja-JP" altLang="ja-JP" sz="1800">
            <a:effectLst/>
          </a:endParaRPr>
        </a:p>
        <a:p>
          <a:r>
            <a:rPr kumimoji="1" lang="ja-JP" altLang="ja-JP" sz="1400">
              <a:solidFill>
                <a:schemeClr val="dk1"/>
              </a:solidFill>
              <a:effectLst/>
              <a:latin typeface="+mn-lt"/>
              <a:ea typeface="+mn-ea"/>
              <a:cs typeface="+mn-cs"/>
            </a:rPr>
            <a:t>　河川が町内の中心を流れている地形上、町道における橋りょう数は</a:t>
          </a:r>
          <a:r>
            <a:rPr kumimoji="1" lang="en-US" altLang="ja-JP" sz="1400">
              <a:solidFill>
                <a:schemeClr val="dk1"/>
              </a:solidFill>
              <a:effectLst/>
              <a:latin typeface="+mn-lt"/>
              <a:ea typeface="+mn-ea"/>
              <a:cs typeface="+mn-cs"/>
            </a:rPr>
            <a:t>107</a:t>
          </a:r>
          <a:r>
            <a:rPr kumimoji="1" lang="ja-JP" altLang="ja-JP" sz="1400">
              <a:solidFill>
                <a:schemeClr val="dk1"/>
              </a:solidFill>
              <a:effectLst/>
              <a:latin typeface="+mn-lt"/>
              <a:ea typeface="+mn-ea"/>
              <a:cs typeface="+mn-cs"/>
            </a:rPr>
            <a:t>橋と比較的多く、また高度経済成長期に多数の橋りょうが建設されたことから、有形固定資産減価償却率が高い状況となっている。現在は、橋りょう改修に順次取り組んでおり、引き続き長寿命化修繕計画に基づき老朽化対策に取り組むこととしている。</a:t>
          </a:r>
          <a:endParaRPr lang="ja-JP" altLang="ja-JP" sz="1800">
            <a:effectLst/>
          </a:endParaRPr>
        </a:p>
        <a:p>
          <a:r>
            <a:rPr kumimoji="1" lang="ja-JP" altLang="ja-JP" sz="1400">
              <a:solidFill>
                <a:schemeClr val="dk1"/>
              </a:solidFill>
              <a:effectLst/>
              <a:latin typeface="+mn-lt"/>
              <a:ea typeface="+mn-ea"/>
              <a:cs typeface="+mn-cs"/>
            </a:rPr>
            <a:t>　大鰐小学校・大鰐中学校及び児童館については建設後</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年以上が経過し、中央公民館については</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年以上が経過していることから、今後は個別施設計画に基づき順次改修・更新等の老朽化対策に取り組んでいくこととしている。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C37ECF-77CE-43C0-9404-7ACD54A61B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BB0601-58D3-4B42-B8CA-B78402AA68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0D0ECF-723B-4126-8F03-2F7BD6AD65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F85BC2-801D-4997-A989-D523F4C039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9D994D-6C35-4514-9853-F5B4861481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65BEAD-4D54-4E6B-BC5C-822FED7AC4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23B274-E2C4-4D03-97DA-58B7700109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3FC479-D955-47A5-A995-53A2511D09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58CF8E-8E4C-4EBE-9E44-76BC04DEA2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AFAD23-1CE5-4E4A-8492-FD00A45F6B2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C74C8E-6C95-471F-9DDE-47BD87D4D4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7BC3BD-B069-414D-8F13-2B4A43693E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EBAAE0-D3C9-4216-AFF8-A573C4A993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9A572C-DFE6-4FF2-8E2A-B1F39D854B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7C1412-5240-46E8-B3F4-6957569B7D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B2F659-6A89-4C62-928F-C67F9D68EAA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3897BB-8475-4D88-B359-0F2C4060BE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B16E68-DAB1-49EA-8CDF-360A901381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3C0698-23A8-4544-818E-F5DB1C5204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6E3E78-8874-48E2-B386-602E2C2AE5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8BEB91-2BC1-4012-AAA1-5163493FA4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B8A1E30-4ADC-4FA3-B747-58C124D276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B50EC2-8A8F-409C-9BC7-8E9CF6E384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422AC8-7C1C-4577-95E9-ED82F03654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3DE56F-BF04-4DFD-9393-424A1C49D65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A448BE-F50C-45A4-A55B-BE81DC740A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6015E1-A71A-4F4A-A3B7-719C0B81EA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ADD7C8-FC4A-44FB-879C-CD4F9F73DC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4BFB12-C4FD-4687-A5B7-303D1484D5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0FA9016-24A0-4256-A855-425182697F6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DD80095-0C8D-4379-AF80-DCD8C25517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3E7843A-38DF-4F0D-B8DA-7EBDCBA99D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7CFDD3D-C2CB-42D2-B6AF-B03E15356C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38D002E-9607-4CAA-B1F7-EE550FBD782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8ADE06B-5105-4E24-98B9-B052138D37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F60C1E8-A7D1-4ACF-B5D4-3D32FAA115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B2CDC31-00C2-46D3-8A36-41BF04805C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BC26601-79AD-40CA-91C2-FEF18643993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3596AB38-3F05-49F5-BB26-52DF3A19C9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655D11F-0F3F-4577-A127-D5B8C0888F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AB19DF8E-5A2F-480E-9579-6A5CBFC22A9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C4824012-BE90-4982-BF5A-1B0650222E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A79580A6-E511-43D2-93AB-A98E1DD0196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BA27C0B1-EA4B-45B8-B642-12F5C3EB58E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44A170EF-50D5-4FC3-9034-F2597A9AED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A183746-244D-47EF-8735-78CC814DBFA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2EA20AB2-78A9-4879-99E9-AFE5AEACD9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43F9B72-67C8-4479-97B1-A70E5EE5A3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1A7356AC-B7FE-455A-8632-80EAAA55AD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EAE767FE-8761-4810-B636-0487F9E34C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4416A7A-48EB-4F02-BEB1-E60E3BE0CF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0544466-F423-44D7-B444-CF449B5691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EBD0277-6B99-4375-A4ED-333F91986A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1C90CE5E-BF84-4300-81FA-28EF677C653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D5AB3110-8BF3-4F89-B896-D17D3AA806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38DDBFC-8F2B-436E-B7E6-D24EE81898C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8B2945B4-249F-4A8D-97DA-C0544C1441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810A0A1-90DB-4AB3-982D-D3472C14EF7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52341E68-91DF-49F0-ABA6-9E005B2CA18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F888935B-245A-43F9-BE5B-C6192AB1E1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966D1F27-6E60-49C8-96DD-87F870D4715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8365BC6A-430C-45EB-8CDD-37F5C7A6B1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3BF6CC49-6132-43C9-BDF3-1C4A946C8DD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3954BBE6-0D2D-40DF-B898-7C6B6DB2289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10A751C3-01F9-46C6-8880-AECDA21AB66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BE42B746-D3D0-411C-925D-AAE1A5675BD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77729B5C-33F0-4E5C-9D01-121C1DFEAED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E2AE846A-9411-4ECC-A08C-C2A9347C08A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3A30110-FB09-480D-8B0E-01C36AC433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ACBBE8D7-081C-4F70-8F34-91D2CF89C22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DF52BAF-8B7B-4416-830F-CE82C17E1D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795F5807-9309-4121-8A3E-C0549913E20A}"/>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1C2530AE-6F93-43A7-A526-8C81FE238BA1}"/>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FED0F8CC-1CA2-4AD6-892D-E30589DC78E2}"/>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9DDFAEB0-6B87-450E-8F78-4811C778E92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E1EB86C5-8977-413E-8F2A-2FB0A769A958}"/>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F67D344-70DB-4003-A099-2FD8C6C3A668}"/>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4D7B8D4C-3038-4DE7-9097-85F4DB980F8C}"/>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9397399C-A750-4E01-8442-0A25B2CBD97D}"/>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a:extLst>
            <a:ext uri="{FF2B5EF4-FFF2-40B4-BE49-F238E27FC236}">
              <a16:creationId xmlns:a16="http://schemas.microsoft.com/office/drawing/2014/main" id="{A132A7BC-85D4-401F-8F30-25642664BA24}"/>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17712BB1-B6E1-4500-9216-43EFF0DCD7A8}"/>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450AE7FE-2392-4B47-84FC-EC82A40C64B2}"/>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80361522-0FE8-4898-A314-2F42B23DCD26}"/>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D2CB1172-6163-4916-A552-23FFC5190280}"/>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CAE23FB-A254-4728-8D86-A03E8FDE13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08A4ED7-96D6-46DB-9DF2-40BAAF1B8D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30DC7B2-B58C-43D6-B673-420482921F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DC05789-7AA3-48E3-B546-7E5C551E99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171D94F5-AEE4-4CB3-B1A5-009A241154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91" name="楕円 90">
          <a:extLst>
            <a:ext uri="{FF2B5EF4-FFF2-40B4-BE49-F238E27FC236}">
              <a16:creationId xmlns:a16="http://schemas.microsoft.com/office/drawing/2014/main" id="{327B9E8B-E28B-46E2-9D0F-A583E7C0CC11}"/>
            </a:ext>
          </a:extLst>
        </xdr:cNvPr>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92" name="【体育館・プール】&#10;有形固定資産減価償却率該当値テキスト">
          <a:extLst>
            <a:ext uri="{FF2B5EF4-FFF2-40B4-BE49-F238E27FC236}">
              <a16:creationId xmlns:a16="http://schemas.microsoft.com/office/drawing/2014/main" id="{0E37E0C6-A4D5-4B44-B0FF-547A425FD96C}"/>
            </a:ext>
          </a:extLst>
        </xdr:cNvPr>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12881</xdr:rowOff>
    </xdr:from>
    <xdr:to>
      <xdr:col>20</xdr:col>
      <xdr:colOff>38100</xdr:colOff>
      <xdr:row>55</xdr:row>
      <xdr:rowOff>114481</xdr:rowOff>
    </xdr:to>
    <xdr:sp macro="" textlink="">
      <xdr:nvSpPr>
        <xdr:cNvPr id="93" name="楕円 92">
          <a:extLst>
            <a:ext uri="{FF2B5EF4-FFF2-40B4-BE49-F238E27FC236}">
              <a16:creationId xmlns:a16="http://schemas.microsoft.com/office/drawing/2014/main" id="{0877E352-4C43-4B23-853A-EA099EBEB6F6}"/>
            </a:ext>
          </a:extLst>
        </xdr:cNvPr>
        <xdr:cNvSpPr/>
      </xdr:nvSpPr>
      <xdr:spPr>
        <a:xfrm>
          <a:off x="37465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63681</xdr:rowOff>
    </xdr:to>
    <xdr:cxnSp macro="">
      <xdr:nvCxnSpPr>
        <xdr:cNvPr id="94" name="直線コネクタ 93">
          <a:extLst>
            <a:ext uri="{FF2B5EF4-FFF2-40B4-BE49-F238E27FC236}">
              <a16:creationId xmlns:a16="http://schemas.microsoft.com/office/drawing/2014/main" id="{6EA9D637-2E12-4D71-AE7D-80038DA7CCBC}"/>
            </a:ext>
          </a:extLst>
        </xdr:cNvPr>
        <xdr:cNvCxnSpPr/>
      </xdr:nvCxnSpPr>
      <xdr:spPr>
        <a:xfrm flipV="1">
          <a:off x="3797300" y="947057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68399</xdr:rowOff>
    </xdr:from>
    <xdr:to>
      <xdr:col>15</xdr:col>
      <xdr:colOff>101600</xdr:colOff>
      <xdr:row>55</xdr:row>
      <xdr:rowOff>169999</xdr:rowOff>
    </xdr:to>
    <xdr:sp macro="" textlink="">
      <xdr:nvSpPr>
        <xdr:cNvPr id="95" name="楕円 94">
          <a:extLst>
            <a:ext uri="{FF2B5EF4-FFF2-40B4-BE49-F238E27FC236}">
              <a16:creationId xmlns:a16="http://schemas.microsoft.com/office/drawing/2014/main" id="{43072FB1-DA1B-4068-873E-7FCF137E63B8}"/>
            </a:ext>
          </a:extLst>
        </xdr:cNvPr>
        <xdr:cNvSpPr/>
      </xdr:nvSpPr>
      <xdr:spPr>
        <a:xfrm>
          <a:off x="2857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63681</xdr:rowOff>
    </xdr:from>
    <xdr:to>
      <xdr:col>19</xdr:col>
      <xdr:colOff>177800</xdr:colOff>
      <xdr:row>55</xdr:row>
      <xdr:rowOff>119199</xdr:rowOff>
    </xdr:to>
    <xdr:cxnSp macro="">
      <xdr:nvCxnSpPr>
        <xdr:cNvPr id="96" name="直線コネクタ 95">
          <a:extLst>
            <a:ext uri="{FF2B5EF4-FFF2-40B4-BE49-F238E27FC236}">
              <a16:creationId xmlns:a16="http://schemas.microsoft.com/office/drawing/2014/main" id="{AB3E8BDB-37DC-4A00-B52E-86EFC3925DF4}"/>
            </a:ext>
          </a:extLst>
        </xdr:cNvPr>
        <xdr:cNvCxnSpPr/>
      </xdr:nvCxnSpPr>
      <xdr:spPr>
        <a:xfrm flipV="1">
          <a:off x="2908300" y="94934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131008</xdr:rowOff>
    </xdr:from>
    <xdr:ext cx="405111" cy="259045"/>
    <xdr:sp macro="" textlink="">
      <xdr:nvSpPr>
        <xdr:cNvPr id="97" name="n_1mainValue【体育館・プール】&#10;有形固定資産減価償却率">
          <a:extLst>
            <a:ext uri="{FF2B5EF4-FFF2-40B4-BE49-F238E27FC236}">
              <a16:creationId xmlns:a16="http://schemas.microsoft.com/office/drawing/2014/main" id="{1CFD334D-B59B-4358-86A7-DF2E36AC14EE}"/>
            </a:ext>
          </a:extLst>
        </xdr:cNvPr>
        <xdr:cNvSpPr txBox="1"/>
      </xdr:nvSpPr>
      <xdr:spPr>
        <a:xfrm>
          <a:off x="3582044" y="921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15076</xdr:rowOff>
    </xdr:from>
    <xdr:ext cx="405111" cy="259045"/>
    <xdr:sp macro="" textlink="">
      <xdr:nvSpPr>
        <xdr:cNvPr id="98" name="n_2mainValue【体育館・プール】&#10;有形固定資産減価償却率">
          <a:extLst>
            <a:ext uri="{FF2B5EF4-FFF2-40B4-BE49-F238E27FC236}">
              <a16:creationId xmlns:a16="http://schemas.microsoft.com/office/drawing/2014/main" id="{26F5EBE2-42CC-4659-8029-789B04533E7B}"/>
            </a:ext>
          </a:extLst>
        </xdr:cNvPr>
        <xdr:cNvSpPr txBox="1"/>
      </xdr:nvSpPr>
      <xdr:spPr>
        <a:xfrm>
          <a:off x="27057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88972BF9-1F4F-450F-9045-C2F4EC0EC5E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0C3743B4-439A-4526-AFE7-8F48F6C8F1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AC500161-3E4E-4B78-92DB-2C937FF2EA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FF667580-CD29-426E-80FD-8EE14DEB0C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2F0D24F2-294B-4AC8-AB88-C6BD912F94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E1C937F7-7177-424F-B123-0F47B15A88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8AEF245B-75B2-4BBF-BB29-7D628EAC39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1F258A38-EF09-416E-AEDA-04CFE9A41B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BD98F76D-5F87-44F2-9F82-859A37B1DD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B1656F1A-B7A7-4A77-87BC-08C3DFDA413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D2FDADE0-4902-411B-ADBF-2EE495F59D0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22F55EFC-5148-4DFF-A425-8BE511F8A8D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8FD153E9-C812-4F94-93B2-78901BBEE6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CD8A2B8A-8E8A-46F4-AE0F-E3D5330A720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9D8D8915-6457-424C-80CE-6D7C55B5EE6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CF3E078B-A2C0-4EF2-99F1-CE2C09AE895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B596A2BF-1D9C-42EA-8919-374DAA69F19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9E94281B-A845-42D1-911D-BCC03323F38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7EF68336-C2D7-4F26-AA7F-4D9CD1A9931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951A6482-A68D-48E0-AECD-A1CA2BC5379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7EA0DCB5-DF02-4E8A-975F-77C2EFF121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C4ABB5F2-F90A-4874-9F95-CCA9F992403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60E69A7D-B28B-4E93-87FB-F549097F487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a:extLst>
            <a:ext uri="{FF2B5EF4-FFF2-40B4-BE49-F238E27FC236}">
              <a16:creationId xmlns:a16="http://schemas.microsoft.com/office/drawing/2014/main" id="{C406C8F3-FE11-41A8-8632-77303C6B2E97}"/>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a:extLst>
            <a:ext uri="{FF2B5EF4-FFF2-40B4-BE49-F238E27FC236}">
              <a16:creationId xmlns:a16="http://schemas.microsoft.com/office/drawing/2014/main" id="{DDBBE309-C17A-4350-A155-539DA47EA7D2}"/>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a:extLst>
            <a:ext uri="{FF2B5EF4-FFF2-40B4-BE49-F238E27FC236}">
              <a16:creationId xmlns:a16="http://schemas.microsoft.com/office/drawing/2014/main" id="{DBE9C6CF-0576-4F1F-8B56-9D69C0BB9F9D}"/>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a:extLst>
            <a:ext uri="{FF2B5EF4-FFF2-40B4-BE49-F238E27FC236}">
              <a16:creationId xmlns:a16="http://schemas.microsoft.com/office/drawing/2014/main" id="{B10296F8-65A4-463B-B964-CA831D7448BC}"/>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a:extLst>
            <a:ext uri="{FF2B5EF4-FFF2-40B4-BE49-F238E27FC236}">
              <a16:creationId xmlns:a16="http://schemas.microsoft.com/office/drawing/2014/main" id="{5358C1CC-C959-4ED2-82F2-F8B7E632129B}"/>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27" name="【体育館・プール】&#10;一人当たり面積平均値テキスト">
          <a:extLst>
            <a:ext uri="{FF2B5EF4-FFF2-40B4-BE49-F238E27FC236}">
              <a16:creationId xmlns:a16="http://schemas.microsoft.com/office/drawing/2014/main" id="{414D30D2-683A-42F7-A032-51F3D5FF2068}"/>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a:extLst>
            <a:ext uri="{FF2B5EF4-FFF2-40B4-BE49-F238E27FC236}">
              <a16:creationId xmlns:a16="http://schemas.microsoft.com/office/drawing/2014/main" id="{DD1283EC-4B98-444A-862C-C5F7C92F3339}"/>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a:extLst>
            <a:ext uri="{FF2B5EF4-FFF2-40B4-BE49-F238E27FC236}">
              <a16:creationId xmlns:a16="http://schemas.microsoft.com/office/drawing/2014/main" id="{5CA5591F-EB36-44F0-B883-0767F409AC1C}"/>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0" name="n_1aveValue【体育館・プール】&#10;一人当たり面積">
          <a:extLst>
            <a:ext uri="{FF2B5EF4-FFF2-40B4-BE49-F238E27FC236}">
              <a16:creationId xmlns:a16="http://schemas.microsoft.com/office/drawing/2014/main" id="{BEA3124D-7CEC-4A07-B8D2-88FE90A8BACF}"/>
            </a:ext>
          </a:extLst>
        </xdr:cNvPr>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a:extLst>
            <a:ext uri="{FF2B5EF4-FFF2-40B4-BE49-F238E27FC236}">
              <a16:creationId xmlns:a16="http://schemas.microsoft.com/office/drawing/2014/main" id="{62D483C5-11F0-4965-B10F-9FE029873CFA}"/>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2" name="n_2aveValue【体育館・プール】&#10;一人当たり面積">
          <a:extLst>
            <a:ext uri="{FF2B5EF4-FFF2-40B4-BE49-F238E27FC236}">
              <a16:creationId xmlns:a16="http://schemas.microsoft.com/office/drawing/2014/main" id="{7C27D672-59B2-428A-B977-76FC175569D8}"/>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3" name="フローチャート: 判断 132">
          <a:extLst>
            <a:ext uri="{FF2B5EF4-FFF2-40B4-BE49-F238E27FC236}">
              <a16:creationId xmlns:a16="http://schemas.microsoft.com/office/drawing/2014/main" id="{05B535E1-E4DF-44D8-B9A1-5768C265BAC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4" name="n_3aveValue【体育館・プール】&#10;一人当たり面積">
          <a:extLst>
            <a:ext uri="{FF2B5EF4-FFF2-40B4-BE49-F238E27FC236}">
              <a16:creationId xmlns:a16="http://schemas.microsoft.com/office/drawing/2014/main" id="{34925647-B893-4B5B-97C8-B879188FB226}"/>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CFC9A95F-20B4-41EF-AA3F-0CAC339787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C32754C7-5016-42D6-8999-C1A385B4FA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F70BBC8D-4D16-487A-8734-B852F53260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BB9F7E1B-B005-4BEF-84FF-86D32912B0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56C0050D-309D-4BF2-8E89-A5294FCBE2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58166</xdr:rowOff>
    </xdr:from>
    <xdr:to>
      <xdr:col>55</xdr:col>
      <xdr:colOff>50800</xdr:colOff>
      <xdr:row>56</xdr:row>
      <xdr:rowOff>159766</xdr:rowOff>
    </xdr:to>
    <xdr:sp macro="" textlink="">
      <xdr:nvSpPr>
        <xdr:cNvPr id="140" name="楕円 139">
          <a:extLst>
            <a:ext uri="{FF2B5EF4-FFF2-40B4-BE49-F238E27FC236}">
              <a16:creationId xmlns:a16="http://schemas.microsoft.com/office/drawing/2014/main" id="{E96EE0C7-2E6D-49A2-B931-ABDB3E72CE59}"/>
            </a:ext>
          </a:extLst>
        </xdr:cNvPr>
        <xdr:cNvSpPr/>
      </xdr:nvSpPr>
      <xdr:spPr>
        <a:xfrm>
          <a:off x="10426700" y="96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81043</xdr:rowOff>
    </xdr:from>
    <xdr:ext cx="469744" cy="259045"/>
    <xdr:sp macro="" textlink="">
      <xdr:nvSpPr>
        <xdr:cNvPr id="141" name="【体育館・プール】&#10;一人当たり面積該当値テキスト">
          <a:extLst>
            <a:ext uri="{FF2B5EF4-FFF2-40B4-BE49-F238E27FC236}">
              <a16:creationId xmlns:a16="http://schemas.microsoft.com/office/drawing/2014/main" id="{A9917896-CBCD-4E3D-AC10-DF5C5390FB0E}"/>
            </a:ext>
          </a:extLst>
        </xdr:cNvPr>
        <xdr:cNvSpPr txBox="1"/>
      </xdr:nvSpPr>
      <xdr:spPr>
        <a:xfrm>
          <a:off x="10515600" y="951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85598</xdr:rowOff>
    </xdr:from>
    <xdr:to>
      <xdr:col>50</xdr:col>
      <xdr:colOff>165100</xdr:colOff>
      <xdr:row>57</xdr:row>
      <xdr:rowOff>15748</xdr:rowOff>
    </xdr:to>
    <xdr:sp macro="" textlink="">
      <xdr:nvSpPr>
        <xdr:cNvPr id="142" name="楕円 141">
          <a:extLst>
            <a:ext uri="{FF2B5EF4-FFF2-40B4-BE49-F238E27FC236}">
              <a16:creationId xmlns:a16="http://schemas.microsoft.com/office/drawing/2014/main" id="{12A4A934-C94A-42B4-BD75-11268A13CB5A}"/>
            </a:ext>
          </a:extLst>
        </xdr:cNvPr>
        <xdr:cNvSpPr/>
      </xdr:nvSpPr>
      <xdr:spPr>
        <a:xfrm>
          <a:off x="9588500" y="96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108966</xdr:rowOff>
    </xdr:from>
    <xdr:to>
      <xdr:col>55</xdr:col>
      <xdr:colOff>0</xdr:colOff>
      <xdr:row>56</xdr:row>
      <xdr:rowOff>136398</xdr:rowOff>
    </xdr:to>
    <xdr:cxnSp macro="">
      <xdr:nvCxnSpPr>
        <xdr:cNvPr id="143" name="直線コネクタ 142">
          <a:extLst>
            <a:ext uri="{FF2B5EF4-FFF2-40B4-BE49-F238E27FC236}">
              <a16:creationId xmlns:a16="http://schemas.microsoft.com/office/drawing/2014/main" id="{2A0DB63B-72B3-4B81-86C5-036A49AF8775}"/>
            </a:ext>
          </a:extLst>
        </xdr:cNvPr>
        <xdr:cNvCxnSpPr/>
      </xdr:nvCxnSpPr>
      <xdr:spPr>
        <a:xfrm flipV="1">
          <a:off x="9639300" y="971016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116078</xdr:rowOff>
    </xdr:from>
    <xdr:to>
      <xdr:col>46</xdr:col>
      <xdr:colOff>38100</xdr:colOff>
      <xdr:row>57</xdr:row>
      <xdr:rowOff>46228</xdr:rowOff>
    </xdr:to>
    <xdr:sp macro="" textlink="">
      <xdr:nvSpPr>
        <xdr:cNvPr id="144" name="楕円 143">
          <a:extLst>
            <a:ext uri="{FF2B5EF4-FFF2-40B4-BE49-F238E27FC236}">
              <a16:creationId xmlns:a16="http://schemas.microsoft.com/office/drawing/2014/main" id="{BB19BEE2-704A-4D57-8179-62933BAF8AA7}"/>
            </a:ext>
          </a:extLst>
        </xdr:cNvPr>
        <xdr:cNvSpPr/>
      </xdr:nvSpPr>
      <xdr:spPr>
        <a:xfrm>
          <a:off x="8699500" y="9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136398</xdr:rowOff>
    </xdr:from>
    <xdr:to>
      <xdr:col>50</xdr:col>
      <xdr:colOff>114300</xdr:colOff>
      <xdr:row>56</xdr:row>
      <xdr:rowOff>166878</xdr:rowOff>
    </xdr:to>
    <xdr:cxnSp macro="">
      <xdr:nvCxnSpPr>
        <xdr:cNvPr id="145" name="直線コネクタ 144">
          <a:extLst>
            <a:ext uri="{FF2B5EF4-FFF2-40B4-BE49-F238E27FC236}">
              <a16:creationId xmlns:a16="http://schemas.microsoft.com/office/drawing/2014/main" id="{775383F5-BED2-4289-9B33-F0DEA2268760}"/>
            </a:ext>
          </a:extLst>
        </xdr:cNvPr>
        <xdr:cNvCxnSpPr/>
      </xdr:nvCxnSpPr>
      <xdr:spPr>
        <a:xfrm flipV="1">
          <a:off x="8750300" y="973759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32275</xdr:rowOff>
    </xdr:from>
    <xdr:ext cx="469744" cy="259045"/>
    <xdr:sp macro="" textlink="">
      <xdr:nvSpPr>
        <xdr:cNvPr id="146" name="n_1mainValue【体育館・プール】&#10;一人当たり面積">
          <a:extLst>
            <a:ext uri="{FF2B5EF4-FFF2-40B4-BE49-F238E27FC236}">
              <a16:creationId xmlns:a16="http://schemas.microsoft.com/office/drawing/2014/main" id="{B1798201-EA45-423D-ACC3-FC51AFB60EB7}"/>
            </a:ext>
          </a:extLst>
        </xdr:cNvPr>
        <xdr:cNvSpPr txBox="1"/>
      </xdr:nvSpPr>
      <xdr:spPr>
        <a:xfrm>
          <a:off x="9391727" y="94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62755</xdr:rowOff>
    </xdr:from>
    <xdr:ext cx="469744" cy="259045"/>
    <xdr:sp macro="" textlink="">
      <xdr:nvSpPr>
        <xdr:cNvPr id="147" name="n_2mainValue【体育館・プール】&#10;一人当たり面積">
          <a:extLst>
            <a:ext uri="{FF2B5EF4-FFF2-40B4-BE49-F238E27FC236}">
              <a16:creationId xmlns:a16="http://schemas.microsoft.com/office/drawing/2014/main" id="{7A439D9E-1369-49BB-9BC9-083C7E032872}"/>
            </a:ext>
          </a:extLst>
        </xdr:cNvPr>
        <xdr:cNvSpPr txBox="1"/>
      </xdr:nvSpPr>
      <xdr:spPr>
        <a:xfrm>
          <a:off x="8515427" y="949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09B51313-066C-46CD-9308-2452793440C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11A8A362-FE4F-4559-B221-4EB0ECA5309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4C8D0658-AD18-40E9-98E6-5C73A5FA871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39A4DE07-F723-45D0-84B0-28AC056C2DC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F1ADB6E3-07F1-4148-B6F0-67698F9C65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9F8424DB-034F-48F9-8E22-0AF0AB3C26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4A95EDFA-882E-436C-8776-97C6102F7B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E2FB5784-0392-4C83-B514-BB6F9D61724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6" name="正方形/長方形 155">
          <a:extLst>
            <a:ext uri="{FF2B5EF4-FFF2-40B4-BE49-F238E27FC236}">
              <a16:creationId xmlns:a16="http://schemas.microsoft.com/office/drawing/2014/main" id="{BF03C6C3-4D26-421B-A3E6-9050EB52E6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7" name="正方形/長方形 156">
          <a:extLst>
            <a:ext uri="{FF2B5EF4-FFF2-40B4-BE49-F238E27FC236}">
              <a16:creationId xmlns:a16="http://schemas.microsoft.com/office/drawing/2014/main" id="{67BFD948-36CC-47DA-967E-3214BD070F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8" name="正方形/長方形 157">
          <a:extLst>
            <a:ext uri="{FF2B5EF4-FFF2-40B4-BE49-F238E27FC236}">
              <a16:creationId xmlns:a16="http://schemas.microsoft.com/office/drawing/2014/main" id="{5555758F-7514-4EC0-945B-7E59B0F31A1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9" name="正方形/長方形 158">
          <a:extLst>
            <a:ext uri="{FF2B5EF4-FFF2-40B4-BE49-F238E27FC236}">
              <a16:creationId xmlns:a16="http://schemas.microsoft.com/office/drawing/2014/main" id="{267537FF-85FB-4657-9C99-049FC777F7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0" name="正方形/長方形 159">
          <a:extLst>
            <a:ext uri="{FF2B5EF4-FFF2-40B4-BE49-F238E27FC236}">
              <a16:creationId xmlns:a16="http://schemas.microsoft.com/office/drawing/2014/main" id="{32374569-4CB3-459D-BE35-85E8D8EBF6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1" name="正方形/長方形 160">
          <a:extLst>
            <a:ext uri="{FF2B5EF4-FFF2-40B4-BE49-F238E27FC236}">
              <a16:creationId xmlns:a16="http://schemas.microsoft.com/office/drawing/2014/main" id="{726AAB80-1CED-4A21-8858-51994E911E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2" name="正方形/長方形 161">
          <a:extLst>
            <a:ext uri="{FF2B5EF4-FFF2-40B4-BE49-F238E27FC236}">
              <a16:creationId xmlns:a16="http://schemas.microsoft.com/office/drawing/2014/main" id="{BE7CD265-CC0C-4201-87F0-9EBB139486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3" name="正方形/長方形 162">
          <a:extLst>
            <a:ext uri="{FF2B5EF4-FFF2-40B4-BE49-F238E27FC236}">
              <a16:creationId xmlns:a16="http://schemas.microsoft.com/office/drawing/2014/main" id="{87B18C78-0247-478E-A1F2-996300BF778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4" name="正方形/長方形 163">
          <a:extLst>
            <a:ext uri="{FF2B5EF4-FFF2-40B4-BE49-F238E27FC236}">
              <a16:creationId xmlns:a16="http://schemas.microsoft.com/office/drawing/2014/main" id="{BDBAB0C2-82B2-44F3-B2C3-827DE704DB8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5" name="正方形/長方形 164">
          <a:extLst>
            <a:ext uri="{FF2B5EF4-FFF2-40B4-BE49-F238E27FC236}">
              <a16:creationId xmlns:a16="http://schemas.microsoft.com/office/drawing/2014/main" id="{AB77EB3D-AC0D-4FC2-8CA9-BBB0C175E9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6" name="正方形/長方形 165">
          <a:extLst>
            <a:ext uri="{FF2B5EF4-FFF2-40B4-BE49-F238E27FC236}">
              <a16:creationId xmlns:a16="http://schemas.microsoft.com/office/drawing/2014/main" id="{D0705EB9-58DF-4F01-8B2A-B48F193815A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7" name="正方形/長方形 166">
          <a:extLst>
            <a:ext uri="{FF2B5EF4-FFF2-40B4-BE49-F238E27FC236}">
              <a16:creationId xmlns:a16="http://schemas.microsoft.com/office/drawing/2014/main" id="{D6C5C3C1-E0AB-4CF9-9D86-2FB9E4CB16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8" name="正方形/長方形 167">
          <a:extLst>
            <a:ext uri="{FF2B5EF4-FFF2-40B4-BE49-F238E27FC236}">
              <a16:creationId xmlns:a16="http://schemas.microsoft.com/office/drawing/2014/main" id="{560EDE0A-15BE-4C8B-A245-377F21CF21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9" name="正方形/長方形 168">
          <a:extLst>
            <a:ext uri="{FF2B5EF4-FFF2-40B4-BE49-F238E27FC236}">
              <a16:creationId xmlns:a16="http://schemas.microsoft.com/office/drawing/2014/main" id="{4A4707E0-BDFC-4DC3-BD87-47C4C03BB3C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0" name="正方形/長方形 169">
          <a:extLst>
            <a:ext uri="{FF2B5EF4-FFF2-40B4-BE49-F238E27FC236}">
              <a16:creationId xmlns:a16="http://schemas.microsoft.com/office/drawing/2014/main" id="{21A8B410-ECB8-4605-AED0-601921CA3CE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1" name="正方形/長方形 170">
          <a:extLst>
            <a:ext uri="{FF2B5EF4-FFF2-40B4-BE49-F238E27FC236}">
              <a16:creationId xmlns:a16="http://schemas.microsoft.com/office/drawing/2014/main" id="{7033375A-3934-459E-8E0A-B813B888F81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2" name="正方形/長方形 171">
          <a:extLst>
            <a:ext uri="{FF2B5EF4-FFF2-40B4-BE49-F238E27FC236}">
              <a16:creationId xmlns:a16="http://schemas.microsoft.com/office/drawing/2014/main" id="{41DA5835-3F7B-4249-8900-0FE19FD6CD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3" name="正方形/長方形 172">
          <a:extLst>
            <a:ext uri="{FF2B5EF4-FFF2-40B4-BE49-F238E27FC236}">
              <a16:creationId xmlns:a16="http://schemas.microsoft.com/office/drawing/2014/main" id="{96ED9F7F-3562-412C-8D78-F41F120C27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4" name="正方形/長方形 173">
          <a:extLst>
            <a:ext uri="{FF2B5EF4-FFF2-40B4-BE49-F238E27FC236}">
              <a16:creationId xmlns:a16="http://schemas.microsoft.com/office/drawing/2014/main" id="{625F62E4-14A6-414D-A621-1B12575CEB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5" name="正方形/長方形 174">
          <a:extLst>
            <a:ext uri="{FF2B5EF4-FFF2-40B4-BE49-F238E27FC236}">
              <a16:creationId xmlns:a16="http://schemas.microsoft.com/office/drawing/2014/main" id="{2BC0DEE5-6F24-48B1-875C-EE0F054614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6" name="正方形/長方形 175">
          <a:extLst>
            <a:ext uri="{FF2B5EF4-FFF2-40B4-BE49-F238E27FC236}">
              <a16:creationId xmlns:a16="http://schemas.microsoft.com/office/drawing/2014/main" id="{ADCB465D-D8C5-4B8E-85F4-9250621348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7" name="正方形/長方形 176">
          <a:extLst>
            <a:ext uri="{FF2B5EF4-FFF2-40B4-BE49-F238E27FC236}">
              <a16:creationId xmlns:a16="http://schemas.microsoft.com/office/drawing/2014/main" id="{1B953B07-65B3-40BE-A58C-544A15DFB5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8" name="正方形/長方形 177">
          <a:extLst>
            <a:ext uri="{FF2B5EF4-FFF2-40B4-BE49-F238E27FC236}">
              <a16:creationId xmlns:a16="http://schemas.microsoft.com/office/drawing/2014/main" id="{513C3130-F850-474B-B86D-E4E8FC35DA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9" name="正方形/長方形 178">
          <a:extLst>
            <a:ext uri="{FF2B5EF4-FFF2-40B4-BE49-F238E27FC236}">
              <a16:creationId xmlns:a16="http://schemas.microsoft.com/office/drawing/2014/main" id="{38C3D209-A36A-4BEF-BABB-BC30DAEB787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0" name="正方形/長方形 179">
          <a:extLst>
            <a:ext uri="{FF2B5EF4-FFF2-40B4-BE49-F238E27FC236}">
              <a16:creationId xmlns:a16="http://schemas.microsoft.com/office/drawing/2014/main" id="{BD8E6A06-EEC3-4B4B-A898-E36FA90CF4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1" name="正方形/長方形 180">
          <a:extLst>
            <a:ext uri="{FF2B5EF4-FFF2-40B4-BE49-F238E27FC236}">
              <a16:creationId xmlns:a16="http://schemas.microsoft.com/office/drawing/2014/main" id="{DDD8162B-EE3B-4C98-B225-399C11DC97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2" name="正方形/長方形 181">
          <a:extLst>
            <a:ext uri="{FF2B5EF4-FFF2-40B4-BE49-F238E27FC236}">
              <a16:creationId xmlns:a16="http://schemas.microsoft.com/office/drawing/2014/main" id="{46E15A57-4A16-40EE-855E-CAC036B7DAA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3" name="正方形/長方形 182">
          <a:extLst>
            <a:ext uri="{FF2B5EF4-FFF2-40B4-BE49-F238E27FC236}">
              <a16:creationId xmlns:a16="http://schemas.microsoft.com/office/drawing/2014/main" id="{7AFDCE9E-A675-4844-A438-544BCAE4BC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4" name="正方形/長方形 183">
          <a:extLst>
            <a:ext uri="{FF2B5EF4-FFF2-40B4-BE49-F238E27FC236}">
              <a16:creationId xmlns:a16="http://schemas.microsoft.com/office/drawing/2014/main" id="{0DDA3AB4-7C78-4625-B241-8D90F00E69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5" name="正方形/長方形 184">
          <a:extLst>
            <a:ext uri="{FF2B5EF4-FFF2-40B4-BE49-F238E27FC236}">
              <a16:creationId xmlns:a16="http://schemas.microsoft.com/office/drawing/2014/main" id="{A3A31A5F-4767-4C70-897B-A370B331DE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6" name="正方形/長方形 185">
          <a:extLst>
            <a:ext uri="{FF2B5EF4-FFF2-40B4-BE49-F238E27FC236}">
              <a16:creationId xmlns:a16="http://schemas.microsoft.com/office/drawing/2014/main" id="{7E8F920A-B2CE-49DD-B89C-AC1C91166FD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7" name="正方形/長方形 186">
          <a:extLst>
            <a:ext uri="{FF2B5EF4-FFF2-40B4-BE49-F238E27FC236}">
              <a16:creationId xmlns:a16="http://schemas.microsoft.com/office/drawing/2014/main" id="{A62689B8-7E38-4F03-9BA5-4EA594081F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8" name="テキスト ボックス 187">
          <a:extLst>
            <a:ext uri="{FF2B5EF4-FFF2-40B4-BE49-F238E27FC236}">
              <a16:creationId xmlns:a16="http://schemas.microsoft.com/office/drawing/2014/main" id="{30413800-EE2D-4C24-A556-5C90F14BE5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9" name="直線コネクタ 188">
          <a:extLst>
            <a:ext uri="{FF2B5EF4-FFF2-40B4-BE49-F238E27FC236}">
              <a16:creationId xmlns:a16="http://schemas.microsoft.com/office/drawing/2014/main" id="{74EAA552-78F9-4DCA-AFCF-3DCDB31D61A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90" name="テキスト ボックス 189">
          <a:extLst>
            <a:ext uri="{FF2B5EF4-FFF2-40B4-BE49-F238E27FC236}">
              <a16:creationId xmlns:a16="http://schemas.microsoft.com/office/drawing/2014/main" id="{28F307D1-8E4F-46BB-9687-7EA552EA371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1" name="直線コネクタ 190">
          <a:extLst>
            <a:ext uri="{FF2B5EF4-FFF2-40B4-BE49-F238E27FC236}">
              <a16:creationId xmlns:a16="http://schemas.microsoft.com/office/drawing/2014/main" id="{0DB23C26-8CFF-4760-8CDB-3129123B12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92" name="テキスト ボックス 191">
          <a:extLst>
            <a:ext uri="{FF2B5EF4-FFF2-40B4-BE49-F238E27FC236}">
              <a16:creationId xmlns:a16="http://schemas.microsoft.com/office/drawing/2014/main" id="{0D63ED80-C91A-4C7A-8520-6C4600EA0F5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3" name="直線コネクタ 192">
          <a:extLst>
            <a:ext uri="{FF2B5EF4-FFF2-40B4-BE49-F238E27FC236}">
              <a16:creationId xmlns:a16="http://schemas.microsoft.com/office/drawing/2014/main" id="{8C2165AB-E61D-4DAB-B84E-C2FB6AB6A67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4" name="テキスト ボックス 193">
          <a:extLst>
            <a:ext uri="{FF2B5EF4-FFF2-40B4-BE49-F238E27FC236}">
              <a16:creationId xmlns:a16="http://schemas.microsoft.com/office/drawing/2014/main" id="{9E334B29-EAF0-4906-A4DF-EC458912F8D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5" name="直線コネクタ 194">
          <a:extLst>
            <a:ext uri="{FF2B5EF4-FFF2-40B4-BE49-F238E27FC236}">
              <a16:creationId xmlns:a16="http://schemas.microsoft.com/office/drawing/2014/main" id="{7B6AB53E-7B1D-46FB-AB00-BB70167AE8E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6" name="テキスト ボックス 195">
          <a:extLst>
            <a:ext uri="{FF2B5EF4-FFF2-40B4-BE49-F238E27FC236}">
              <a16:creationId xmlns:a16="http://schemas.microsoft.com/office/drawing/2014/main" id="{55B5F0A3-972F-4881-BF24-05D59FED93E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7" name="直線コネクタ 196">
          <a:extLst>
            <a:ext uri="{FF2B5EF4-FFF2-40B4-BE49-F238E27FC236}">
              <a16:creationId xmlns:a16="http://schemas.microsoft.com/office/drawing/2014/main" id="{0601AA45-C1A8-4003-B9B7-B79BFD974C7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8" name="テキスト ボックス 197">
          <a:extLst>
            <a:ext uri="{FF2B5EF4-FFF2-40B4-BE49-F238E27FC236}">
              <a16:creationId xmlns:a16="http://schemas.microsoft.com/office/drawing/2014/main" id="{8C3A12C3-FB01-40A4-A858-1A2065D2E52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9" name="直線コネクタ 198">
          <a:extLst>
            <a:ext uri="{FF2B5EF4-FFF2-40B4-BE49-F238E27FC236}">
              <a16:creationId xmlns:a16="http://schemas.microsoft.com/office/drawing/2014/main" id="{3354FC26-6731-43C3-8BD9-C1F426B809A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0" name="テキスト ボックス 199">
          <a:extLst>
            <a:ext uri="{FF2B5EF4-FFF2-40B4-BE49-F238E27FC236}">
              <a16:creationId xmlns:a16="http://schemas.microsoft.com/office/drawing/2014/main" id="{FA9125C9-C2A9-48F1-8C46-50B7BA328C4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1" name="直線コネクタ 200">
          <a:extLst>
            <a:ext uri="{FF2B5EF4-FFF2-40B4-BE49-F238E27FC236}">
              <a16:creationId xmlns:a16="http://schemas.microsoft.com/office/drawing/2014/main" id="{8782DDB6-BEF3-4FF2-8AE9-E4AF3EEC1D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2" name="テキスト ボックス 201">
          <a:extLst>
            <a:ext uri="{FF2B5EF4-FFF2-40B4-BE49-F238E27FC236}">
              <a16:creationId xmlns:a16="http://schemas.microsoft.com/office/drawing/2014/main" id="{CBD07765-9438-4778-BF62-B3BDF956169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3" name="【一般廃棄物処理施設】&#10;有形固定資産減価償却率グラフ枠">
          <a:extLst>
            <a:ext uri="{FF2B5EF4-FFF2-40B4-BE49-F238E27FC236}">
              <a16:creationId xmlns:a16="http://schemas.microsoft.com/office/drawing/2014/main" id="{846C5A26-215D-4F93-BD30-6472B873085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04" name="直線コネクタ 203">
          <a:extLst>
            <a:ext uri="{FF2B5EF4-FFF2-40B4-BE49-F238E27FC236}">
              <a16:creationId xmlns:a16="http://schemas.microsoft.com/office/drawing/2014/main" id="{4D777E6C-FCD4-4631-84F1-98D785C642E8}"/>
            </a:ext>
          </a:extLst>
        </xdr:cNvPr>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05" name="【一般廃棄物処理施設】&#10;有形固定資産減価償却率最小値テキスト">
          <a:extLst>
            <a:ext uri="{FF2B5EF4-FFF2-40B4-BE49-F238E27FC236}">
              <a16:creationId xmlns:a16="http://schemas.microsoft.com/office/drawing/2014/main" id="{3E1B0671-A82F-41D3-9EF9-0D4FDE637E41}"/>
            </a:ext>
          </a:extLst>
        </xdr:cNvPr>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06" name="直線コネクタ 205">
          <a:extLst>
            <a:ext uri="{FF2B5EF4-FFF2-40B4-BE49-F238E27FC236}">
              <a16:creationId xmlns:a16="http://schemas.microsoft.com/office/drawing/2014/main" id="{211F7B95-AE02-4E2E-946B-82E4992CC352}"/>
            </a:ext>
          </a:extLst>
        </xdr:cNvPr>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07" name="【一般廃棄物処理施設】&#10;有形固定資産減価償却率最大値テキスト">
          <a:extLst>
            <a:ext uri="{FF2B5EF4-FFF2-40B4-BE49-F238E27FC236}">
              <a16:creationId xmlns:a16="http://schemas.microsoft.com/office/drawing/2014/main" id="{FA9A09E2-1D69-4EB4-B571-67A84AF8B0E6}"/>
            </a:ext>
          </a:extLst>
        </xdr:cNvPr>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08" name="直線コネクタ 207">
          <a:extLst>
            <a:ext uri="{FF2B5EF4-FFF2-40B4-BE49-F238E27FC236}">
              <a16:creationId xmlns:a16="http://schemas.microsoft.com/office/drawing/2014/main" id="{3D8A3348-964B-43D8-82BF-4F1ECC2DC511}"/>
            </a:ext>
          </a:extLst>
        </xdr:cNvPr>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209" name="【一般廃棄物処理施設】&#10;有形固定資産減価償却率平均値テキスト">
          <a:extLst>
            <a:ext uri="{FF2B5EF4-FFF2-40B4-BE49-F238E27FC236}">
              <a16:creationId xmlns:a16="http://schemas.microsoft.com/office/drawing/2014/main" id="{0867A78D-F265-41EA-B11B-AF891A2BF78C}"/>
            </a:ext>
          </a:extLst>
        </xdr:cNvPr>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10" name="フローチャート: 判断 209">
          <a:extLst>
            <a:ext uri="{FF2B5EF4-FFF2-40B4-BE49-F238E27FC236}">
              <a16:creationId xmlns:a16="http://schemas.microsoft.com/office/drawing/2014/main" id="{E770BA77-92EA-41A8-A6BE-600648F5EA6A}"/>
            </a:ext>
          </a:extLst>
        </xdr:cNvPr>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1" name="フローチャート: 判断 210">
          <a:extLst>
            <a:ext uri="{FF2B5EF4-FFF2-40B4-BE49-F238E27FC236}">
              <a16:creationId xmlns:a16="http://schemas.microsoft.com/office/drawing/2014/main" id="{B2775425-D079-413A-B92A-0E633E8AB985}"/>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12" name="n_1aveValue【一般廃棄物処理施設】&#10;有形固定資産減価償却率">
          <a:extLst>
            <a:ext uri="{FF2B5EF4-FFF2-40B4-BE49-F238E27FC236}">
              <a16:creationId xmlns:a16="http://schemas.microsoft.com/office/drawing/2014/main" id="{904673F2-8B1F-49E0-B318-15F1BBA298EE}"/>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13" name="フローチャート: 判断 212">
          <a:extLst>
            <a:ext uri="{FF2B5EF4-FFF2-40B4-BE49-F238E27FC236}">
              <a16:creationId xmlns:a16="http://schemas.microsoft.com/office/drawing/2014/main" id="{EDD6CF2F-2319-4B70-8701-7354E26596F0}"/>
            </a:ext>
          </a:extLst>
        </xdr:cNvPr>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214" name="n_2aveValue【一般廃棄物処理施設】&#10;有形固定資産減価償却率">
          <a:extLst>
            <a:ext uri="{FF2B5EF4-FFF2-40B4-BE49-F238E27FC236}">
              <a16:creationId xmlns:a16="http://schemas.microsoft.com/office/drawing/2014/main" id="{94D86547-2B62-481D-B248-2C4315261D85}"/>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15" name="フローチャート: 判断 214">
          <a:extLst>
            <a:ext uri="{FF2B5EF4-FFF2-40B4-BE49-F238E27FC236}">
              <a16:creationId xmlns:a16="http://schemas.microsoft.com/office/drawing/2014/main" id="{FF2D9430-9C67-4F40-A06A-1FC8894FF966}"/>
            </a:ext>
          </a:extLst>
        </xdr:cNvPr>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216" name="n_3aveValue【一般廃棄物処理施設】&#10;有形固定資産減価償却率">
          <a:extLst>
            <a:ext uri="{FF2B5EF4-FFF2-40B4-BE49-F238E27FC236}">
              <a16:creationId xmlns:a16="http://schemas.microsoft.com/office/drawing/2014/main" id="{777B3E3D-4399-4AC1-A9E8-62F9F1F7EBA3}"/>
            </a:ext>
          </a:extLst>
        </xdr:cNvPr>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7" name="テキスト ボックス 216">
          <a:extLst>
            <a:ext uri="{FF2B5EF4-FFF2-40B4-BE49-F238E27FC236}">
              <a16:creationId xmlns:a16="http://schemas.microsoft.com/office/drawing/2014/main" id="{3FF3A177-392B-4D52-BA61-CC4C703AB4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8" name="テキスト ボックス 217">
          <a:extLst>
            <a:ext uri="{FF2B5EF4-FFF2-40B4-BE49-F238E27FC236}">
              <a16:creationId xmlns:a16="http://schemas.microsoft.com/office/drawing/2014/main" id="{9D6F199B-9AC0-4820-8E6B-154A6E5338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B4EC5704-B6FC-4EF5-8FDB-5A87E705CD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7894E3E0-8E56-438C-BD95-A13F5D5D04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AD631DCF-0831-44A2-BB71-B7C00A3F2E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222" name="楕円 221">
          <a:extLst>
            <a:ext uri="{FF2B5EF4-FFF2-40B4-BE49-F238E27FC236}">
              <a16:creationId xmlns:a16="http://schemas.microsoft.com/office/drawing/2014/main" id="{7CFE664A-3EE3-4667-B42E-FCA8A6965F9D}"/>
            </a:ext>
          </a:extLst>
        </xdr:cNvPr>
        <xdr:cNvSpPr/>
      </xdr:nvSpPr>
      <xdr:spPr>
        <a:xfrm>
          <a:off x="16268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95902</xdr:rowOff>
    </xdr:from>
    <xdr:ext cx="405111" cy="259045"/>
    <xdr:sp macro="" textlink="">
      <xdr:nvSpPr>
        <xdr:cNvPr id="223" name="【一般廃棄物処理施設】&#10;有形固定資産減価償却率該当値テキスト">
          <a:extLst>
            <a:ext uri="{FF2B5EF4-FFF2-40B4-BE49-F238E27FC236}">
              <a16:creationId xmlns:a16="http://schemas.microsoft.com/office/drawing/2014/main" id="{9945293E-7377-4774-A125-972DF91392DC}"/>
            </a:ext>
          </a:extLst>
        </xdr:cNvPr>
        <xdr:cNvSpPr txBox="1"/>
      </xdr:nvSpPr>
      <xdr:spPr>
        <a:xfrm>
          <a:off x="16357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224" name="楕円 223">
          <a:extLst>
            <a:ext uri="{FF2B5EF4-FFF2-40B4-BE49-F238E27FC236}">
              <a16:creationId xmlns:a16="http://schemas.microsoft.com/office/drawing/2014/main" id="{ED4D9DD5-C12D-4353-932B-9B0843D45058}"/>
            </a:ext>
          </a:extLst>
        </xdr:cNvPr>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123825</xdr:rowOff>
    </xdr:from>
    <xdr:to>
      <xdr:col>85</xdr:col>
      <xdr:colOff>127000</xdr:colOff>
      <xdr:row>37</xdr:row>
      <xdr:rowOff>169545</xdr:rowOff>
    </xdr:to>
    <xdr:cxnSp macro="">
      <xdr:nvCxnSpPr>
        <xdr:cNvPr id="225" name="直線コネクタ 224">
          <a:extLst>
            <a:ext uri="{FF2B5EF4-FFF2-40B4-BE49-F238E27FC236}">
              <a16:creationId xmlns:a16="http://schemas.microsoft.com/office/drawing/2014/main" id="{0258EAAC-4732-46B8-B2D6-0FEA2695085A}"/>
            </a:ext>
          </a:extLst>
        </xdr:cNvPr>
        <xdr:cNvCxnSpPr/>
      </xdr:nvCxnSpPr>
      <xdr:spPr>
        <a:xfrm flipV="1">
          <a:off x="15481300" y="64674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40640</xdr:rowOff>
    </xdr:from>
    <xdr:to>
      <xdr:col>76</xdr:col>
      <xdr:colOff>165100</xdr:colOff>
      <xdr:row>38</xdr:row>
      <xdr:rowOff>142240</xdr:rowOff>
    </xdr:to>
    <xdr:sp macro="" textlink="">
      <xdr:nvSpPr>
        <xdr:cNvPr id="226" name="楕円 225">
          <a:extLst>
            <a:ext uri="{FF2B5EF4-FFF2-40B4-BE49-F238E27FC236}">
              <a16:creationId xmlns:a16="http://schemas.microsoft.com/office/drawing/2014/main" id="{8F68AF20-A22A-4329-9195-CA137E674595}"/>
            </a:ext>
          </a:extLst>
        </xdr:cNvPr>
        <xdr:cNvSpPr/>
      </xdr:nvSpPr>
      <xdr:spPr>
        <a:xfrm>
          <a:off x="1454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169545</xdr:rowOff>
    </xdr:from>
    <xdr:to>
      <xdr:col>81</xdr:col>
      <xdr:colOff>50800</xdr:colOff>
      <xdr:row>38</xdr:row>
      <xdr:rowOff>91440</xdr:rowOff>
    </xdr:to>
    <xdr:cxnSp macro="">
      <xdr:nvCxnSpPr>
        <xdr:cNvPr id="227" name="直線コネクタ 226">
          <a:extLst>
            <a:ext uri="{FF2B5EF4-FFF2-40B4-BE49-F238E27FC236}">
              <a16:creationId xmlns:a16="http://schemas.microsoft.com/office/drawing/2014/main" id="{07A60FD1-6A49-4839-AAAB-80D32F05BAE1}"/>
            </a:ext>
          </a:extLst>
        </xdr:cNvPr>
        <xdr:cNvCxnSpPr/>
      </xdr:nvCxnSpPr>
      <xdr:spPr>
        <a:xfrm flipV="1">
          <a:off x="14592300" y="651319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65422</xdr:rowOff>
    </xdr:from>
    <xdr:ext cx="405111" cy="259045"/>
    <xdr:sp macro="" textlink="">
      <xdr:nvSpPr>
        <xdr:cNvPr id="228" name="n_1mainValue【一般廃棄物処理施設】&#10;有形固定資産減価償却率">
          <a:extLst>
            <a:ext uri="{FF2B5EF4-FFF2-40B4-BE49-F238E27FC236}">
              <a16:creationId xmlns:a16="http://schemas.microsoft.com/office/drawing/2014/main" id="{05018440-CE71-42A0-87F9-A541A2CB180A}"/>
            </a:ext>
          </a:extLst>
        </xdr:cNvPr>
        <xdr:cNvSpPr txBox="1"/>
      </xdr:nvSpPr>
      <xdr:spPr>
        <a:xfrm>
          <a:off x="15266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229" name="n_2mainValue【一般廃棄物処理施設】&#10;有形固定資産減価償却率">
          <a:extLst>
            <a:ext uri="{FF2B5EF4-FFF2-40B4-BE49-F238E27FC236}">
              <a16:creationId xmlns:a16="http://schemas.microsoft.com/office/drawing/2014/main" id="{1F806484-8A56-448B-BC1D-E604C2B1943D}"/>
            </a:ext>
          </a:extLst>
        </xdr:cNvPr>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0" name="正方形/長方形 229">
          <a:extLst>
            <a:ext uri="{FF2B5EF4-FFF2-40B4-BE49-F238E27FC236}">
              <a16:creationId xmlns:a16="http://schemas.microsoft.com/office/drawing/2014/main" id="{0807F4F3-966F-4F4C-A96D-856EA71870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1" name="正方形/長方形 230">
          <a:extLst>
            <a:ext uri="{FF2B5EF4-FFF2-40B4-BE49-F238E27FC236}">
              <a16:creationId xmlns:a16="http://schemas.microsoft.com/office/drawing/2014/main" id="{8B4F1046-39E9-4BD4-8E69-B18009A5D2C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2" name="正方形/長方形 231">
          <a:extLst>
            <a:ext uri="{FF2B5EF4-FFF2-40B4-BE49-F238E27FC236}">
              <a16:creationId xmlns:a16="http://schemas.microsoft.com/office/drawing/2014/main" id="{FF567955-F969-4BC3-9EC9-F3E1B409642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3" name="正方形/長方形 232">
          <a:extLst>
            <a:ext uri="{FF2B5EF4-FFF2-40B4-BE49-F238E27FC236}">
              <a16:creationId xmlns:a16="http://schemas.microsoft.com/office/drawing/2014/main" id="{57A1B654-FB21-4A4F-B7B3-6AFB4FDF7D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4" name="正方形/長方形 233">
          <a:extLst>
            <a:ext uri="{FF2B5EF4-FFF2-40B4-BE49-F238E27FC236}">
              <a16:creationId xmlns:a16="http://schemas.microsoft.com/office/drawing/2014/main" id="{0B645674-F4B4-4D0B-A0C7-64E0E5EE676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5" name="正方形/長方形 234">
          <a:extLst>
            <a:ext uri="{FF2B5EF4-FFF2-40B4-BE49-F238E27FC236}">
              <a16:creationId xmlns:a16="http://schemas.microsoft.com/office/drawing/2014/main" id="{5FB8C0C6-D406-4FC5-BB82-2BF9FDE825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6" name="正方形/長方形 235">
          <a:extLst>
            <a:ext uri="{FF2B5EF4-FFF2-40B4-BE49-F238E27FC236}">
              <a16:creationId xmlns:a16="http://schemas.microsoft.com/office/drawing/2014/main" id="{82ED37DA-B221-43EE-8653-CE592EAC8C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7" name="正方形/長方形 236">
          <a:extLst>
            <a:ext uri="{FF2B5EF4-FFF2-40B4-BE49-F238E27FC236}">
              <a16:creationId xmlns:a16="http://schemas.microsoft.com/office/drawing/2014/main" id="{F8758546-AA08-42C7-8D39-8EF26AA1A0C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8" name="テキスト ボックス 237">
          <a:extLst>
            <a:ext uri="{FF2B5EF4-FFF2-40B4-BE49-F238E27FC236}">
              <a16:creationId xmlns:a16="http://schemas.microsoft.com/office/drawing/2014/main" id="{E5B8FE58-A4F8-420D-88E7-542987AAA6E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9" name="直線コネクタ 238">
          <a:extLst>
            <a:ext uri="{FF2B5EF4-FFF2-40B4-BE49-F238E27FC236}">
              <a16:creationId xmlns:a16="http://schemas.microsoft.com/office/drawing/2014/main" id="{27B180EC-9C97-4D01-93EA-0DB3939666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0" name="直線コネクタ 239">
          <a:extLst>
            <a:ext uri="{FF2B5EF4-FFF2-40B4-BE49-F238E27FC236}">
              <a16:creationId xmlns:a16="http://schemas.microsoft.com/office/drawing/2014/main" id="{62C62D28-6A19-4C01-8004-FD533F8145B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1" name="テキスト ボックス 240">
          <a:extLst>
            <a:ext uri="{FF2B5EF4-FFF2-40B4-BE49-F238E27FC236}">
              <a16:creationId xmlns:a16="http://schemas.microsoft.com/office/drawing/2014/main" id="{605B1CCF-9BBA-412E-8931-32E1AECFAD6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2" name="直線コネクタ 241">
          <a:extLst>
            <a:ext uri="{FF2B5EF4-FFF2-40B4-BE49-F238E27FC236}">
              <a16:creationId xmlns:a16="http://schemas.microsoft.com/office/drawing/2014/main" id="{E3A14E33-8D25-4F6B-8EC4-8057633C2BE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43" name="テキスト ボックス 242">
          <a:extLst>
            <a:ext uri="{FF2B5EF4-FFF2-40B4-BE49-F238E27FC236}">
              <a16:creationId xmlns:a16="http://schemas.microsoft.com/office/drawing/2014/main" id="{FF2A216D-76A2-46C0-A2D8-25D221B42EB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44" name="直線コネクタ 243">
          <a:extLst>
            <a:ext uri="{FF2B5EF4-FFF2-40B4-BE49-F238E27FC236}">
              <a16:creationId xmlns:a16="http://schemas.microsoft.com/office/drawing/2014/main" id="{A63D4435-AEDF-4A3B-A01F-F2E49621702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45" name="テキスト ボックス 244">
          <a:extLst>
            <a:ext uri="{FF2B5EF4-FFF2-40B4-BE49-F238E27FC236}">
              <a16:creationId xmlns:a16="http://schemas.microsoft.com/office/drawing/2014/main" id="{401ECB6C-AFD1-42EC-8F4A-289C27978D29}"/>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46" name="直線コネクタ 245">
          <a:extLst>
            <a:ext uri="{FF2B5EF4-FFF2-40B4-BE49-F238E27FC236}">
              <a16:creationId xmlns:a16="http://schemas.microsoft.com/office/drawing/2014/main" id="{85456280-2EC0-4D90-9A39-79158A72DCA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47" name="テキスト ボックス 246">
          <a:extLst>
            <a:ext uri="{FF2B5EF4-FFF2-40B4-BE49-F238E27FC236}">
              <a16:creationId xmlns:a16="http://schemas.microsoft.com/office/drawing/2014/main" id="{8371D51E-FBD0-4CD5-8058-DB0B453393F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8" name="直線コネクタ 247">
          <a:extLst>
            <a:ext uri="{FF2B5EF4-FFF2-40B4-BE49-F238E27FC236}">
              <a16:creationId xmlns:a16="http://schemas.microsoft.com/office/drawing/2014/main" id="{4FED7808-5018-4CD0-B19D-406A21E5364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49" name="テキスト ボックス 248">
          <a:extLst>
            <a:ext uri="{FF2B5EF4-FFF2-40B4-BE49-F238E27FC236}">
              <a16:creationId xmlns:a16="http://schemas.microsoft.com/office/drawing/2014/main" id="{591F79EA-4A37-4E93-BE01-F02C0E5CCE6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0" name="直線コネクタ 249">
          <a:extLst>
            <a:ext uri="{FF2B5EF4-FFF2-40B4-BE49-F238E27FC236}">
              <a16:creationId xmlns:a16="http://schemas.microsoft.com/office/drawing/2014/main" id="{EDAAB52B-DB75-4061-8A39-39E46F2C3E3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51" name="テキスト ボックス 250">
          <a:extLst>
            <a:ext uri="{FF2B5EF4-FFF2-40B4-BE49-F238E27FC236}">
              <a16:creationId xmlns:a16="http://schemas.microsoft.com/office/drawing/2014/main" id="{B89BA0C3-2222-46FA-B246-CC4ADC8B2308}"/>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2" name="直線コネクタ 251">
          <a:extLst>
            <a:ext uri="{FF2B5EF4-FFF2-40B4-BE49-F238E27FC236}">
              <a16:creationId xmlns:a16="http://schemas.microsoft.com/office/drawing/2014/main" id="{76A08AB9-71F3-4642-A6E0-DD7E0D9BA91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3" name="テキスト ボックス 252">
          <a:extLst>
            <a:ext uri="{FF2B5EF4-FFF2-40B4-BE49-F238E27FC236}">
              <a16:creationId xmlns:a16="http://schemas.microsoft.com/office/drawing/2014/main" id="{C299C080-410E-4F38-9849-832D9734B7F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4" name="【一般廃棄物処理施設】&#10;一人当たり有形固定資産（償却資産）額グラフ枠">
          <a:extLst>
            <a:ext uri="{FF2B5EF4-FFF2-40B4-BE49-F238E27FC236}">
              <a16:creationId xmlns:a16="http://schemas.microsoft.com/office/drawing/2014/main" id="{09606492-CAF1-4386-AB9C-8C27C98FBD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255" name="直線コネクタ 254">
          <a:extLst>
            <a:ext uri="{FF2B5EF4-FFF2-40B4-BE49-F238E27FC236}">
              <a16:creationId xmlns:a16="http://schemas.microsoft.com/office/drawing/2014/main" id="{A14971E7-9079-4999-8AAE-D51691ECAAC3}"/>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256" name="【一般廃棄物処理施設】&#10;一人当たり有形固定資産（償却資産）額最小値テキスト">
          <a:extLst>
            <a:ext uri="{FF2B5EF4-FFF2-40B4-BE49-F238E27FC236}">
              <a16:creationId xmlns:a16="http://schemas.microsoft.com/office/drawing/2014/main" id="{8DC3E637-396E-42B9-947D-7E8E3ACCAF63}"/>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257" name="直線コネクタ 256">
          <a:extLst>
            <a:ext uri="{FF2B5EF4-FFF2-40B4-BE49-F238E27FC236}">
              <a16:creationId xmlns:a16="http://schemas.microsoft.com/office/drawing/2014/main" id="{65E6FA07-7E2B-4FF4-8C9C-065945CD35B8}"/>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258" name="【一般廃棄物処理施設】&#10;一人当たり有形固定資産（償却資産）額最大値テキスト">
          <a:extLst>
            <a:ext uri="{FF2B5EF4-FFF2-40B4-BE49-F238E27FC236}">
              <a16:creationId xmlns:a16="http://schemas.microsoft.com/office/drawing/2014/main" id="{A2D67537-6E43-4708-9385-A5C58A323729}"/>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259" name="直線コネクタ 258">
          <a:extLst>
            <a:ext uri="{FF2B5EF4-FFF2-40B4-BE49-F238E27FC236}">
              <a16:creationId xmlns:a16="http://schemas.microsoft.com/office/drawing/2014/main" id="{922FE566-A6BA-42CD-A60C-C255BE97D6F3}"/>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260" name="【一般廃棄物処理施設】&#10;一人当たり有形固定資産（償却資産）額平均値テキスト">
          <a:extLst>
            <a:ext uri="{FF2B5EF4-FFF2-40B4-BE49-F238E27FC236}">
              <a16:creationId xmlns:a16="http://schemas.microsoft.com/office/drawing/2014/main" id="{DC93B78F-07CA-4032-B39F-6C37F01F4E92}"/>
            </a:ext>
          </a:extLst>
        </xdr:cNvPr>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261" name="フローチャート: 判断 260">
          <a:extLst>
            <a:ext uri="{FF2B5EF4-FFF2-40B4-BE49-F238E27FC236}">
              <a16:creationId xmlns:a16="http://schemas.microsoft.com/office/drawing/2014/main" id="{C0E2AEBA-E643-4EE8-9A92-63294D739701}"/>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262" name="フローチャート: 判断 261">
          <a:extLst>
            <a:ext uri="{FF2B5EF4-FFF2-40B4-BE49-F238E27FC236}">
              <a16:creationId xmlns:a16="http://schemas.microsoft.com/office/drawing/2014/main" id="{BA130786-2F80-46DC-A4DD-9EDA0DE02642}"/>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263" name="n_1aveValue【一般廃棄物処理施設】&#10;一人当たり有形固定資産（償却資産）額">
          <a:extLst>
            <a:ext uri="{FF2B5EF4-FFF2-40B4-BE49-F238E27FC236}">
              <a16:creationId xmlns:a16="http://schemas.microsoft.com/office/drawing/2014/main" id="{D188B16E-4709-48AD-8EDC-350FB1CC25C3}"/>
            </a:ext>
          </a:extLst>
        </xdr:cNvPr>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264" name="フローチャート: 判断 263">
          <a:extLst>
            <a:ext uri="{FF2B5EF4-FFF2-40B4-BE49-F238E27FC236}">
              <a16:creationId xmlns:a16="http://schemas.microsoft.com/office/drawing/2014/main" id="{55F1E7CF-B998-4920-A093-BCBA1DC82413}"/>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265" name="n_2aveValue【一般廃棄物処理施設】&#10;一人当たり有形固定資産（償却資産）額">
          <a:extLst>
            <a:ext uri="{FF2B5EF4-FFF2-40B4-BE49-F238E27FC236}">
              <a16:creationId xmlns:a16="http://schemas.microsoft.com/office/drawing/2014/main" id="{209A67C2-3F69-468F-B19A-B9E7D6A2FFE9}"/>
            </a:ext>
          </a:extLst>
        </xdr:cNvPr>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266" name="フローチャート: 判断 265">
          <a:extLst>
            <a:ext uri="{FF2B5EF4-FFF2-40B4-BE49-F238E27FC236}">
              <a16:creationId xmlns:a16="http://schemas.microsoft.com/office/drawing/2014/main" id="{BE6C5DDD-515D-4501-ABC7-4684F63E4444}"/>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267" name="n_3aveValue【一般廃棄物処理施設】&#10;一人当たり有形固定資産（償却資産）額">
          <a:extLst>
            <a:ext uri="{FF2B5EF4-FFF2-40B4-BE49-F238E27FC236}">
              <a16:creationId xmlns:a16="http://schemas.microsoft.com/office/drawing/2014/main" id="{172A43F7-21CB-4361-9EC1-99D6BF9B2207}"/>
            </a:ext>
          </a:extLst>
        </xdr:cNvPr>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C6140E39-FDD1-4DA8-9808-CAC999485D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6A1CD56C-F008-4065-B8FE-D8BFAA4E901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69B096B0-FDA8-4E73-9253-C23A8029382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F472AC8F-143D-4F8C-AEF3-98926D69DD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966A5DCF-505C-4519-AD94-ED2E3F68C0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64347</xdr:rowOff>
    </xdr:from>
    <xdr:to>
      <xdr:col>116</xdr:col>
      <xdr:colOff>114300</xdr:colOff>
      <xdr:row>40</xdr:row>
      <xdr:rowOff>165947</xdr:rowOff>
    </xdr:to>
    <xdr:sp macro="" textlink="">
      <xdr:nvSpPr>
        <xdr:cNvPr id="273" name="楕円 272">
          <a:extLst>
            <a:ext uri="{FF2B5EF4-FFF2-40B4-BE49-F238E27FC236}">
              <a16:creationId xmlns:a16="http://schemas.microsoft.com/office/drawing/2014/main" id="{4D4AF7EE-181F-4E7F-A113-C3C3290C4182}"/>
            </a:ext>
          </a:extLst>
        </xdr:cNvPr>
        <xdr:cNvSpPr/>
      </xdr:nvSpPr>
      <xdr:spPr>
        <a:xfrm>
          <a:off x="22110700" y="69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42774</xdr:rowOff>
    </xdr:from>
    <xdr:ext cx="534377" cy="259045"/>
    <xdr:sp macro="" textlink="">
      <xdr:nvSpPr>
        <xdr:cNvPr id="274" name="【一般廃棄物処理施設】&#10;一人当たり有形固定資産（償却資産）額該当値テキスト">
          <a:extLst>
            <a:ext uri="{FF2B5EF4-FFF2-40B4-BE49-F238E27FC236}">
              <a16:creationId xmlns:a16="http://schemas.microsoft.com/office/drawing/2014/main" id="{F0AD88F3-DC5F-4A02-B2C7-69F46747EF8C}"/>
            </a:ext>
          </a:extLst>
        </xdr:cNvPr>
        <xdr:cNvSpPr txBox="1"/>
      </xdr:nvSpPr>
      <xdr:spPr>
        <a:xfrm>
          <a:off x="22199600" y="690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26481</xdr:rowOff>
    </xdr:from>
    <xdr:to>
      <xdr:col>112</xdr:col>
      <xdr:colOff>38100</xdr:colOff>
      <xdr:row>40</xdr:row>
      <xdr:rowOff>128081</xdr:rowOff>
    </xdr:to>
    <xdr:sp macro="" textlink="">
      <xdr:nvSpPr>
        <xdr:cNvPr id="275" name="楕円 274">
          <a:extLst>
            <a:ext uri="{FF2B5EF4-FFF2-40B4-BE49-F238E27FC236}">
              <a16:creationId xmlns:a16="http://schemas.microsoft.com/office/drawing/2014/main" id="{6EC4C197-A058-4169-BB62-DDB8C52A6054}"/>
            </a:ext>
          </a:extLst>
        </xdr:cNvPr>
        <xdr:cNvSpPr/>
      </xdr:nvSpPr>
      <xdr:spPr>
        <a:xfrm>
          <a:off x="21272500" y="68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77281</xdr:rowOff>
    </xdr:from>
    <xdr:to>
      <xdr:col>116</xdr:col>
      <xdr:colOff>63500</xdr:colOff>
      <xdr:row>40</xdr:row>
      <xdr:rowOff>115147</xdr:rowOff>
    </xdr:to>
    <xdr:cxnSp macro="">
      <xdr:nvCxnSpPr>
        <xdr:cNvPr id="276" name="直線コネクタ 275">
          <a:extLst>
            <a:ext uri="{FF2B5EF4-FFF2-40B4-BE49-F238E27FC236}">
              <a16:creationId xmlns:a16="http://schemas.microsoft.com/office/drawing/2014/main" id="{4C539AEA-D342-49DA-843E-0953B1B84708}"/>
            </a:ext>
          </a:extLst>
        </xdr:cNvPr>
        <xdr:cNvCxnSpPr/>
      </xdr:nvCxnSpPr>
      <xdr:spPr>
        <a:xfrm>
          <a:off x="21323300" y="6935281"/>
          <a:ext cx="8382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107670</xdr:rowOff>
    </xdr:from>
    <xdr:to>
      <xdr:col>107</xdr:col>
      <xdr:colOff>101600</xdr:colOff>
      <xdr:row>41</xdr:row>
      <xdr:rowOff>37820</xdr:rowOff>
    </xdr:to>
    <xdr:sp macro="" textlink="">
      <xdr:nvSpPr>
        <xdr:cNvPr id="277" name="楕円 276">
          <a:extLst>
            <a:ext uri="{FF2B5EF4-FFF2-40B4-BE49-F238E27FC236}">
              <a16:creationId xmlns:a16="http://schemas.microsoft.com/office/drawing/2014/main" id="{2FC48084-6B76-4B7C-9B5A-B7ED32CD95D5}"/>
            </a:ext>
          </a:extLst>
        </xdr:cNvPr>
        <xdr:cNvSpPr/>
      </xdr:nvSpPr>
      <xdr:spPr>
        <a:xfrm>
          <a:off x="20383500" y="69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77281</xdr:rowOff>
    </xdr:from>
    <xdr:to>
      <xdr:col>111</xdr:col>
      <xdr:colOff>177800</xdr:colOff>
      <xdr:row>40</xdr:row>
      <xdr:rowOff>158470</xdr:rowOff>
    </xdr:to>
    <xdr:cxnSp macro="">
      <xdr:nvCxnSpPr>
        <xdr:cNvPr id="278" name="直線コネクタ 277">
          <a:extLst>
            <a:ext uri="{FF2B5EF4-FFF2-40B4-BE49-F238E27FC236}">
              <a16:creationId xmlns:a16="http://schemas.microsoft.com/office/drawing/2014/main" id="{C645E1BA-8D6B-4775-BCAC-1179B93D1AE8}"/>
            </a:ext>
          </a:extLst>
        </xdr:cNvPr>
        <xdr:cNvCxnSpPr/>
      </xdr:nvCxnSpPr>
      <xdr:spPr>
        <a:xfrm flipV="1">
          <a:off x="20434300" y="6935281"/>
          <a:ext cx="889000" cy="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119208</xdr:rowOff>
    </xdr:from>
    <xdr:ext cx="599010" cy="259045"/>
    <xdr:sp macro="" textlink="">
      <xdr:nvSpPr>
        <xdr:cNvPr id="279" name="n_1mainValue【一般廃棄物処理施設】&#10;一人当たり有形固定資産（償却資産）額">
          <a:extLst>
            <a:ext uri="{FF2B5EF4-FFF2-40B4-BE49-F238E27FC236}">
              <a16:creationId xmlns:a16="http://schemas.microsoft.com/office/drawing/2014/main" id="{8CF9E00D-1024-40B1-835C-D846D4D4BCA6}"/>
            </a:ext>
          </a:extLst>
        </xdr:cNvPr>
        <xdr:cNvSpPr txBox="1"/>
      </xdr:nvSpPr>
      <xdr:spPr>
        <a:xfrm>
          <a:off x="21011095" y="697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28947</xdr:rowOff>
    </xdr:from>
    <xdr:ext cx="534377" cy="259045"/>
    <xdr:sp macro="" textlink="">
      <xdr:nvSpPr>
        <xdr:cNvPr id="280" name="n_2mainValue【一般廃棄物処理施設】&#10;一人当たり有形固定資産（償却資産）額">
          <a:extLst>
            <a:ext uri="{FF2B5EF4-FFF2-40B4-BE49-F238E27FC236}">
              <a16:creationId xmlns:a16="http://schemas.microsoft.com/office/drawing/2014/main" id="{C05055C2-F994-4B33-AE54-788E1C6458B5}"/>
            </a:ext>
          </a:extLst>
        </xdr:cNvPr>
        <xdr:cNvSpPr txBox="1"/>
      </xdr:nvSpPr>
      <xdr:spPr>
        <a:xfrm>
          <a:off x="20167111" y="70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1" name="正方形/長方形 280">
          <a:extLst>
            <a:ext uri="{FF2B5EF4-FFF2-40B4-BE49-F238E27FC236}">
              <a16:creationId xmlns:a16="http://schemas.microsoft.com/office/drawing/2014/main" id="{D96AED44-F62F-48A8-85D3-480A0889CC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2" name="正方形/長方形 281">
          <a:extLst>
            <a:ext uri="{FF2B5EF4-FFF2-40B4-BE49-F238E27FC236}">
              <a16:creationId xmlns:a16="http://schemas.microsoft.com/office/drawing/2014/main" id="{7FCD2BD5-23F1-4A7A-B507-AA311DFE32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3" name="正方形/長方形 282">
          <a:extLst>
            <a:ext uri="{FF2B5EF4-FFF2-40B4-BE49-F238E27FC236}">
              <a16:creationId xmlns:a16="http://schemas.microsoft.com/office/drawing/2014/main" id="{966AB9AE-B30A-465A-BDD3-C9D0EF50E0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4" name="正方形/長方形 283">
          <a:extLst>
            <a:ext uri="{FF2B5EF4-FFF2-40B4-BE49-F238E27FC236}">
              <a16:creationId xmlns:a16="http://schemas.microsoft.com/office/drawing/2014/main" id="{1110D6E3-CDC1-4E8E-90B9-D7C966B4BC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5" name="正方形/長方形 284">
          <a:extLst>
            <a:ext uri="{FF2B5EF4-FFF2-40B4-BE49-F238E27FC236}">
              <a16:creationId xmlns:a16="http://schemas.microsoft.com/office/drawing/2014/main" id="{350AF36A-7406-47B2-8B17-38FBEA99E0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6" name="正方形/長方形 285">
          <a:extLst>
            <a:ext uri="{FF2B5EF4-FFF2-40B4-BE49-F238E27FC236}">
              <a16:creationId xmlns:a16="http://schemas.microsoft.com/office/drawing/2014/main" id="{73BC970C-5A47-4584-B431-ED73CF5484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7" name="正方形/長方形 286">
          <a:extLst>
            <a:ext uri="{FF2B5EF4-FFF2-40B4-BE49-F238E27FC236}">
              <a16:creationId xmlns:a16="http://schemas.microsoft.com/office/drawing/2014/main" id="{6C9F2F8B-E1CD-448E-A174-F79EC369CD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8" name="正方形/長方形 287">
          <a:extLst>
            <a:ext uri="{FF2B5EF4-FFF2-40B4-BE49-F238E27FC236}">
              <a16:creationId xmlns:a16="http://schemas.microsoft.com/office/drawing/2014/main" id="{B4089AB3-BCDA-443C-8AAD-1DCD7C4FA73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9" name="正方形/長方形 288">
          <a:extLst>
            <a:ext uri="{FF2B5EF4-FFF2-40B4-BE49-F238E27FC236}">
              <a16:creationId xmlns:a16="http://schemas.microsoft.com/office/drawing/2014/main" id="{DF03AF8A-A94D-44B3-9D0D-04C636E491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0" name="正方形/長方形 289">
          <a:extLst>
            <a:ext uri="{FF2B5EF4-FFF2-40B4-BE49-F238E27FC236}">
              <a16:creationId xmlns:a16="http://schemas.microsoft.com/office/drawing/2014/main" id="{59872FFD-5379-4E0D-9F59-5F0EF8550FF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1" name="正方形/長方形 290">
          <a:extLst>
            <a:ext uri="{FF2B5EF4-FFF2-40B4-BE49-F238E27FC236}">
              <a16:creationId xmlns:a16="http://schemas.microsoft.com/office/drawing/2014/main" id="{E68DC94F-7C30-4BBB-A755-3485A96C72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2" name="正方形/長方形 291">
          <a:extLst>
            <a:ext uri="{FF2B5EF4-FFF2-40B4-BE49-F238E27FC236}">
              <a16:creationId xmlns:a16="http://schemas.microsoft.com/office/drawing/2014/main" id="{9A1841DB-2964-430C-B8C7-E2A7B071A5F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3" name="正方形/長方形 292">
          <a:extLst>
            <a:ext uri="{FF2B5EF4-FFF2-40B4-BE49-F238E27FC236}">
              <a16:creationId xmlns:a16="http://schemas.microsoft.com/office/drawing/2014/main" id="{09C21621-11A7-484E-8F18-9DE4DA9F16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4" name="正方形/長方形 293">
          <a:extLst>
            <a:ext uri="{FF2B5EF4-FFF2-40B4-BE49-F238E27FC236}">
              <a16:creationId xmlns:a16="http://schemas.microsoft.com/office/drawing/2014/main" id="{E6AAB1E7-40FB-47D9-91CC-84A54B8603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5" name="正方形/長方形 294">
          <a:extLst>
            <a:ext uri="{FF2B5EF4-FFF2-40B4-BE49-F238E27FC236}">
              <a16:creationId xmlns:a16="http://schemas.microsoft.com/office/drawing/2014/main" id="{E8745D17-A7BA-4C24-BD0C-69CEDC59FC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6" name="正方形/長方形 295">
          <a:extLst>
            <a:ext uri="{FF2B5EF4-FFF2-40B4-BE49-F238E27FC236}">
              <a16:creationId xmlns:a16="http://schemas.microsoft.com/office/drawing/2014/main" id="{71B78BBF-F74B-4D4F-8804-D69E7CBB281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7" name="正方形/長方形 296">
          <a:extLst>
            <a:ext uri="{FF2B5EF4-FFF2-40B4-BE49-F238E27FC236}">
              <a16:creationId xmlns:a16="http://schemas.microsoft.com/office/drawing/2014/main" id="{9F540AD0-19B3-4850-9D0A-D497799D5E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8" name="正方形/長方形 297">
          <a:extLst>
            <a:ext uri="{FF2B5EF4-FFF2-40B4-BE49-F238E27FC236}">
              <a16:creationId xmlns:a16="http://schemas.microsoft.com/office/drawing/2014/main" id="{C66B4CC8-3589-41F1-860F-061A238CCF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9" name="正方形/長方形 298">
          <a:extLst>
            <a:ext uri="{FF2B5EF4-FFF2-40B4-BE49-F238E27FC236}">
              <a16:creationId xmlns:a16="http://schemas.microsoft.com/office/drawing/2014/main" id="{99A90B0B-ABC0-4124-AE8A-4359C11550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0" name="正方形/長方形 299">
          <a:extLst>
            <a:ext uri="{FF2B5EF4-FFF2-40B4-BE49-F238E27FC236}">
              <a16:creationId xmlns:a16="http://schemas.microsoft.com/office/drawing/2014/main" id="{A864BA30-C951-4979-B44C-4D8FB279A7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1" name="正方形/長方形 300">
          <a:extLst>
            <a:ext uri="{FF2B5EF4-FFF2-40B4-BE49-F238E27FC236}">
              <a16:creationId xmlns:a16="http://schemas.microsoft.com/office/drawing/2014/main" id="{32E5835B-3799-4AD3-A447-3440B0F6C24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2" name="正方形/長方形 301">
          <a:extLst>
            <a:ext uri="{FF2B5EF4-FFF2-40B4-BE49-F238E27FC236}">
              <a16:creationId xmlns:a16="http://schemas.microsoft.com/office/drawing/2014/main" id="{0F471D08-AC3C-4B17-BBAA-419D44C677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3" name="正方形/長方形 302">
          <a:extLst>
            <a:ext uri="{FF2B5EF4-FFF2-40B4-BE49-F238E27FC236}">
              <a16:creationId xmlns:a16="http://schemas.microsoft.com/office/drawing/2014/main" id="{4419EF5B-AA0F-482D-B88F-B3E73B5180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4" name="正方形/長方形 303">
          <a:extLst>
            <a:ext uri="{FF2B5EF4-FFF2-40B4-BE49-F238E27FC236}">
              <a16:creationId xmlns:a16="http://schemas.microsoft.com/office/drawing/2014/main" id="{318B2F3E-9065-4403-AE02-F1FA6613C5B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5" name="テキスト ボックス 304">
          <a:extLst>
            <a:ext uri="{FF2B5EF4-FFF2-40B4-BE49-F238E27FC236}">
              <a16:creationId xmlns:a16="http://schemas.microsoft.com/office/drawing/2014/main" id="{54B35B91-F156-46B3-9E34-CDCCECB47C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6" name="直線コネクタ 305">
          <a:extLst>
            <a:ext uri="{FF2B5EF4-FFF2-40B4-BE49-F238E27FC236}">
              <a16:creationId xmlns:a16="http://schemas.microsoft.com/office/drawing/2014/main" id="{84BF070B-ECD2-4B9F-A808-F367F17BA86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7" name="直線コネクタ 306">
          <a:extLst>
            <a:ext uri="{FF2B5EF4-FFF2-40B4-BE49-F238E27FC236}">
              <a16:creationId xmlns:a16="http://schemas.microsoft.com/office/drawing/2014/main" id="{531948C0-7B0B-4CA5-A84D-8513100B34E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8" name="テキスト ボックス 307">
          <a:extLst>
            <a:ext uri="{FF2B5EF4-FFF2-40B4-BE49-F238E27FC236}">
              <a16:creationId xmlns:a16="http://schemas.microsoft.com/office/drawing/2014/main" id="{9D1C69E6-33A3-4052-97E3-0B67FE35D76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9" name="直線コネクタ 308">
          <a:extLst>
            <a:ext uri="{FF2B5EF4-FFF2-40B4-BE49-F238E27FC236}">
              <a16:creationId xmlns:a16="http://schemas.microsoft.com/office/drawing/2014/main" id="{9EE305FF-1225-4801-9336-62BC607A473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0" name="テキスト ボックス 309">
          <a:extLst>
            <a:ext uri="{FF2B5EF4-FFF2-40B4-BE49-F238E27FC236}">
              <a16:creationId xmlns:a16="http://schemas.microsoft.com/office/drawing/2014/main" id="{653078C1-B81C-4966-9EBD-AD54C693629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1" name="直線コネクタ 310">
          <a:extLst>
            <a:ext uri="{FF2B5EF4-FFF2-40B4-BE49-F238E27FC236}">
              <a16:creationId xmlns:a16="http://schemas.microsoft.com/office/drawing/2014/main" id="{D2A51036-EF9C-42A6-BBC4-50566DFFFE6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2" name="テキスト ボックス 311">
          <a:extLst>
            <a:ext uri="{FF2B5EF4-FFF2-40B4-BE49-F238E27FC236}">
              <a16:creationId xmlns:a16="http://schemas.microsoft.com/office/drawing/2014/main" id="{D46D566C-76E6-4302-9ADF-A642FEC2B1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3" name="直線コネクタ 312">
          <a:extLst>
            <a:ext uri="{FF2B5EF4-FFF2-40B4-BE49-F238E27FC236}">
              <a16:creationId xmlns:a16="http://schemas.microsoft.com/office/drawing/2014/main" id="{D43E0758-80AA-4BFC-A36C-C0077AEA862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4" name="テキスト ボックス 313">
          <a:extLst>
            <a:ext uri="{FF2B5EF4-FFF2-40B4-BE49-F238E27FC236}">
              <a16:creationId xmlns:a16="http://schemas.microsoft.com/office/drawing/2014/main" id="{7BC45DAB-48B3-4090-ABD7-B84DA9FA14F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5" name="直線コネクタ 314">
          <a:extLst>
            <a:ext uri="{FF2B5EF4-FFF2-40B4-BE49-F238E27FC236}">
              <a16:creationId xmlns:a16="http://schemas.microsoft.com/office/drawing/2014/main" id="{0822187D-EDE8-422A-8E41-1DD2CC94FE2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6" name="テキスト ボックス 315">
          <a:extLst>
            <a:ext uri="{FF2B5EF4-FFF2-40B4-BE49-F238E27FC236}">
              <a16:creationId xmlns:a16="http://schemas.microsoft.com/office/drawing/2014/main" id="{D627D644-37B6-47A8-AF94-77132ED844E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7" name="直線コネクタ 316">
          <a:extLst>
            <a:ext uri="{FF2B5EF4-FFF2-40B4-BE49-F238E27FC236}">
              <a16:creationId xmlns:a16="http://schemas.microsoft.com/office/drawing/2014/main" id="{7384C1BD-5C0C-406E-9E27-AB9BD7B98C9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8" name="テキスト ボックス 317">
          <a:extLst>
            <a:ext uri="{FF2B5EF4-FFF2-40B4-BE49-F238E27FC236}">
              <a16:creationId xmlns:a16="http://schemas.microsoft.com/office/drawing/2014/main" id="{C502321B-21EB-4F25-AA86-8A29FE9CCEE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9" name="直線コネクタ 318">
          <a:extLst>
            <a:ext uri="{FF2B5EF4-FFF2-40B4-BE49-F238E27FC236}">
              <a16:creationId xmlns:a16="http://schemas.microsoft.com/office/drawing/2014/main" id="{E071F828-7DE6-4929-9B9D-DFCDE01A4BF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49C1A1A7-C967-4D9A-A0D5-73023B518FE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1" name="【消防施設】&#10;有形固定資産減価償却率グラフ枠">
          <a:extLst>
            <a:ext uri="{FF2B5EF4-FFF2-40B4-BE49-F238E27FC236}">
              <a16:creationId xmlns:a16="http://schemas.microsoft.com/office/drawing/2014/main" id="{96449AA6-4FD6-4841-B80B-57E399216D1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322" name="直線コネクタ 321">
          <a:extLst>
            <a:ext uri="{FF2B5EF4-FFF2-40B4-BE49-F238E27FC236}">
              <a16:creationId xmlns:a16="http://schemas.microsoft.com/office/drawing/2014/main" id="{DBE631F0-D754-4F1A-8C2C-15F19B390CA4}"/>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323" name="【消防施設】&#10;有形固定資産減価償却率最小値テキスト">
          <a:extLst>
            <a:ext uri="{FF2B5EF4-FFF2-40B4-BE49-F238E27FC236}">
              <a16:creationId xmlns:a16="http://schemas.microsoft.com/office/drawing/2014/main" id="{C4DC860E-1846-4451-95D0-62C157BB7E5A}"/>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324" name="直線コネクタ 323">
          <a:extLst>
            <a:ext uri="{FF2B5EF4-FFF2-40B4-BE49-F238E27FC236}">
              <a16:creationId xmlns:a16="http://schemas.microsoft.com/office/drawing/2014/main" id="{C5FB0CD8-1FFF-482B-AFAD-DB108377319F}"/>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25" name="【消防施設】&#10;有形固定資産減価償却率最大値テキスト">
          <a:extLst>
            <a:ext uri="{FF2B5EF4-FFF2-40B4-BE49-F238E27FC236}">
              <a16:creationId xmlns:a16="http://schemas.microsoft.com/office/drawing/2014/main" id="{CC980A75-3EE2-4B2B-9DA2-1163C8A4A3F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26" name="直線コネクタ 325">
          <a:extLst>
            <a:ext uri="{FF2B5EF4-FFF2-40B4-BE49-F238E27FC236}">
              <a16:creationId xmlns:a16="http://schemas.microsoft.com/office/drawing/2014/main" id="{9DC6B3CD-7943-46EC-A438-3D111B9C724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327" name="【消防施設】&#10;有形固定資産減価償却率平均値テキスト">
          <a:extLst>
            <a:ext uri="{FF2B5EF4-FFF2-40B4-BE49-F238E27FC236}">
              <a16:creationId xmlns:a16="http://schemas.microsoft.com/office/drawing/2014/main" id="{25F2B5E0-D2EA-44B1-BAF0-87AE9071F28A}"/>
            </a:ext>
          </a:extLst>
        </xdr:cNvPr>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328" name="フローチャート: 判断 327">
          <a:extLst>
            <a:ext uri="{FF2B5EF4-FFF2-40B4-BE49-F238E27FC236}">
              <a16:creationId xmlns:a16="http://schemas.microsoft.com/office/drawing/2014/main" id="{E919D7DD-8B10-4B97-9F88-7E6A39B14344}"/>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329" name="フローチャート: 判断 328">
          <a:extLst>
            <a:ext uri="{FF2B5EF4-FFF2-40B4-BE49-F238E27FC236}">
              <a16:creationId xmlns:a16="http://schemas.microsoft.com/office/drawing/2014/main" id="{462236FC-E054-4910-B05F-15F56C863748}"/>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330" name="n_1aveValue【消防施設】&#10;有形固定資産減価償却率">
          <a:extLst>
            <a:ext uri="{FF2B5EF4-FFF2-40B4-BE49-F238E27FC236}">
              <a16:creationId xmlns:a16="http://schemas.microsoft.com/office/drawing/2014/main" id="{CAD1CBBE-FA08-4BFC-BC52-4D087E825587}"/>
            </a:ext>
          </a:extLst>
        </xdr:cNvPr>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331" name="フローチャート: 判断 330">
          <a:extLst>
            <a:ext uri="{FF2B5EF4-FFF2-40B4-BE49-F238E27FC236}">
              <a16:creationId xmlns:a16="http://schemas.microsoft.com/office/drawing/2014/main" id="{29BAE90F-E6DD-40E2-B792-495741CDB922}"/>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332" name="n_2aveValue【消防施設】&#10;有形固定資産減価償却率">
          <a:extLst>
            <a:ext uri="{FF2B5EF4-FFF2-40B4-BE49-F238E27FC236}">
              <a16:creationId xmlns:a16="http://schemas.microsoft.com/office/drawing/2014/main" id="{F644E74D-3635-45B4-AEAF-82CA4DABD766}"/>
            </a:ext>
          </a:extLst>
        </xdr:cNvPr>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333" name="フローチャート: 判断 332">
          <a:extLst>
            <a:ext uri="{FF2B5EF4-FFF2-40B4-BE49-F238E27FC236}">
              <a16:creationId xmlns:a16="http://schemas.microsoft.com/office/drawing/2014/main" id="{5CA3D2CF-94B1-4CA0-B1FD-80C2F7890DEF}"/>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334" name="n_3aveValue【消防施設】&#10;有形固定資産減価償却率">
          <a:extLst>
            <a:ext uri="{FF2B5EF4-FFF2-40B4-BE49-F238E27FC236}">
              <a16:creationId xmlns:a16="http://schemas.microsoft.com/office/drawing/2014/main" id="{A8C17641-F115-4830-AE73-436BAE4CC134}"/>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7A8847CA-4514-4C2F-955B-E04BEDC02E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75B0A9E7-7B32-46F6-8DC5-AD1B6B8D2AD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7C19857E-2DDB-49A0-8219-AC385235368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A656D96F-7F42-4C48-B044-F3B937C0A5B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E8387254-AFF2-4DDA-96EF-A19A606215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36286</xdr:rowOff>
    </xdr:from>
    <xdr:to>
      <xdr:col>85</xdr:col>
      <xdr:colOff>177800</xdr:colOff>
      <xdr:row>79</xdr:row>
      <xdr:rowOff>137886</xdr:rowOff>
    </xdr:to>
    <xdr:sp macro="" textlink="">
      <xdr:nvSpPr>
        <xdr:cNvPr id="340" name="楕円 339">
          <a:extLst>
            <a:ext uri="{FF2B5EF4-FFF2-40B4-BE49-F238E27FC236}">
              <a16:creationId xmlns:a16="http://schemas.microsoft.com/office/drawing/2014/main" id="{BD4FCA1E-AB00-45D1-8EA8-0F5EFB4A6F2B}"/>
            </a:ext>
          </a:extLst>
        </xdr:cNvPr>
        <xdr:cNvSpPr/>
      </xdr:nvSpPr>
      <xdr:spPr>
        <a:xfrm>
          <a:off x="162687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59163</xdr:rowOff>
    </xdr:from>
    <xdr:ext cx="405111" cy="259045"/>
    <xdr:sp macro="" textlink="">
      <xdr:nvSpPr>
        <xdr:cNvPr id="341" name="【消防施設】&#10;有形固定資産減価償却率該当値テキスト">
          <a:extLst>
            <a:ext uri="{FF2B5EF4-FFF2-40B4-BE49-F238E27FC236}">
              <a16:creationId xmlns:a16="http://schemas.microsoft.com/office/drawing/2014/main" id="{2AB328C5-13EB-4060-AB43-6FA5412E7377}"/>
            </a:ext>
          </a:extLst>
        </xdr:cNvPr>
        <xdr:cNvSpPr txBox="1"/>
      </xdr:nvSpPr>
      <xdr:spPr>
        <a:xfrm>
          <a:off x="16357600" y="134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78739</xdr:rowOff>
    </xdr:from>
    <xdr:to>
      <xdr:col>81</xdr:col>
      <xdr:colOff>101600</xdr:colOff>
      <xdr:row>80</xdr:row>
      <xdr:rowOff>8889</xdr:rowOff>
    </xdr:to>
    <xdr:sp macro="" textlink="">
      <xdr:nvSpPr>
        <xdr:cNvPr id="342" name="楕円 341">
          <a:extLst>
            <a:ext uri="{FF2B5EF4-FFF2-40B4-BE49-F238E27FC236}">
              <a16:creationId xmlns:a16="http://schemas.microsoft.com/office/drawing/2014/main" id="{F578B4EE-E3B1-4E0F-B72A-008BA4F35B7F}"/>
            </a:ext>
          </a:extLst>
        </xdr:cNvPr>
        <xdr:cNvSpPr/>
      </xdr:nvSpPr>
      <xdr:spPr>
        <a:xfrm>
          <a:off x="15430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87086</xdr:rowOff>
    </xdr:from>
    <xdr:to>
      <xdr:col>85</xdr:col>
      <xdr:colOff>127000</xdr:colOff>
      <xdr:row>79</xdr:row>
      <xdr:rowOff>129539</xdr:rowOff>
    </xdr:to>
    <xdr:cxnSp macro="">
      <xdr:nvCxnSpPr>
        <xdr:cNvPr id="343" name="直線コネクタ 342">
          <a:extLst>
            <a:ext uri="{FF2B5EF4-FFF2-40B4-BE49-F238E27FC236}">
              <a16:creationId xmlns:a16="http://schemas.microsoft.com/office/drawing/2014/main" id="{F2D75210-DDDE-4836-8BE9-AED3FBA65C07}"/>
            </a:ext>
          </a:extLst>
        </xdr:cNvPr>
        <xdr:cNvCxnSpPr/>
      </xdr:nvCxnSpPr>
      <xdr:spPr>
        <a:xfrm flipV="1">
          <a:off x="15481300" y="13631636"/>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6894</xdr:rowOff>
    </xdr:from>
    <xdr:to>
      <xdr:col>76</xdr:col>
      <xdr:colOff>165100</xdr:colOff>
      <xdr:row>81</xdr:row>
      <xdr:rowOff>108494</xdr:rowOff>
    </xdr:to>
    <xdr:sp macro="" textlink="">
      <xdr:nvSpPr>
        <xdr:cNvPr id="344" name="楕円 343">
          <a:extLst>
            <a:ext uri="{FF2B5EF4-FFF2-40B4-BE49-F238E27FC236}">
              <a16:creationId xmlns:a16="http://schemas.microsoft.com/office/drawing/2014/main" id="{865026FF-67FD-4EC7-952A-525F9FADD9CC}"/>
            </a:ext>
          </a:extLst>
        </xdr:cNvPr>
        <xdr:cNvSpPr/>
      </xdr:nvSpPr>
      <xdr:spPr>
        <a:xfrm>
          <a:off x="14541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129539</xdr:rowOff>
    </xdr:from>
    <xdr:to>
      <xdr:col>81</xdr:col>
      <xdr:colOff>50800</xdr:colOff>
      <xdr:row>81</xdr:row>
      <xdr:rowOff>57694</xdr:rowOff>
    </xdr:to>
    <xdr:cxnSp macro="">
      <xdr:nvCxnSpPr>
        <xdr:cNvPr id="345" name="直線コネクタ 344">
          <a:extLst>
            <a:ext uri="{FF2B5EF4-FFF2-40B4-BE49-F238E27FC236}">
              <a16:creationId xmlns:a16="http://schemas.microsoft.com/office/drawing/2014/main" id="{5FAF8BCF-023D-48F3-817F-2BF467A2CAA6}"/>
            </a:ext>
          </a:extLst>
        </xdr:cNvPr>
        <xdr:cNvCxnSpPr/>
      </xdr:nvCxnSpPr>
      <xdr:spPr>
        <a:xfrm flipV="1">
          <a:off x="14592300" y="13674089"/>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25416</xdr:rowOff>
    </xdr:from>
    <xdr:ext cx="405111" cy="259045"/>
    <xdr:sp macro="" textlink="">
      <xdr:nvSpPr>
        <xdr:cNvPr id="346" name="n_1mainValue【消防施設】&#10;有形固定資産減価償却率">
          <a:extLst>
            <a:ext uri="{FF2B5EF4-FFF2-40B4-BE49-F238E27FC236}">
              <a16:creationId xmlns:a16="http://schemas.microsoft.com/office/drawing/2014/main" id="{473821E9-BCBD-4332-94E0-5700A78F2D00}"/>
            </a:ext>
          </a:extLst>
        </xdr:cNvPr>
        <xdr:cNvSpPr txBox="1"/>
      </xdr:nvSpPr>
      <xdr:spPr>
        <a:xfrm>
          <a:off x="15266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125021</xdr:rowOff>
    </xdr:from>
    <xdr:ext cx="405111" cy="259045"/>
    <xdr:sp macro="" textlink="">
      <xdr:nvSpPr>
        <xdr:cNvPr id="347" name="n_2mainValue【消防施設】&#10;有形固定資産減価償却率">
          <a:extLst>
            <a:ext uri="{FF2B5EF4-FFF2-40B4-BE49-F238E27FC236}">
              <a16:creationId xmlns:a16="http://schemas.microsoft.com/office/drawing/2014/main" id="{1693CA60-CE61-4C32-8A10-A8C614208A16}"/>
            </a:ext>
          </a:extLst>
        </xdr:cNvPr>
        <xdr:cNvSpPr txBox="1"/>
      </xdr:nvSpPr>
      <xdr:spPr>
        <a:xfrm>
          <a:off x="14389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8" name="正方形/長方形 347">
          <a:extLst>
            <a:ext uri="{FF2B5EF4-FFF2-40B4-BE49-F238E27FC236}">
              <a16:creationId xmlns:a16="http://schemas.microsoft.com/office/drawing/2014/main" id="{BA29DD82-05AF-4CDB-A689-F30F7FC9353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9" name="正方形/長方形 348">
          <a:extLst>
            <a:ext uri="{FF2B5EF4-FFF2-40B4-BE49-F238E27FC236}">
              <a16:creationId xmlns:a16="http://schemas.microsoft.com/office/drawing/2014/main" id="{47FDAC3F-ED2B-441A-9744-67865CAC29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0" name="正方形/長方形 349">
          <a:extLst>
            <a:ext uri="{FF2B5EF4-FFF2-40B4-BE49-F238E27FC236}">
              <a16:creationId xmlns:a16="http://schemas.microsoft.com/office/drawing/2014/main" id="{36FE7C03-F7F7-422F-A869-DC90CAFC28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1" name="正方形/長方形 350">
          <a:extLst>
            <a:ext uri="{FF2B5EF4-FFF2-40B4-BE49-F238E27FC236}">
              <a16:creationId xmlns:a16="http://schemas.microsoft.com/office/drawing/2014/main" id="{03B13A13-91EF-441A-BAE6-69366D0362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2" name="正方形/長方形 351">
          <a:extLst>
            <a:ext uri="{FF2B5EF4-FFF2-40B4-BE49-F238E27FC236}">
              <a16:creationId xmlns:a16="http://schemas.microsoft.com/office/drawing/2014/main" id="{BAE799C9-266F-4515-B8B1-CB5B330EFDE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3" name="正方形/長方形 352">
          <a:extLst>
            <a:ext uri="{FF2B5EF4-FFF2-40B4-BE49-F238E27FC236}">
              <a16:creationId xmlns:a16="http://schemas.microsoft.com/office/drawing/2014/main" id="{957BD769-3B08-4623-BD22-F1072447DAA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4" name="正方形/長方形 353">
          <a:extLst>
            <a:ext uri="{FF2B5EF4-FFF2-40B4-BE49-F238E27FC236}">
              <a16:creationId xmlns:a16="http://schemas.microsoft.com/office/drawing/2014/main" id="{EC1955DA-78B7-4695-990B-572C0E4DFEC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5" name="正方形/長方形 354">
          <a:extLst>
            <a:ext uri="{FF2B5EF4-FFF2-40B4-BE49-F238E27FC236}">
              <a16:creationId xmlns:a16="http://schemas.microsoft.com/office/drawing/2014/main" id="{45F86C82-CE7D-4E53-8D2A-146F29133D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6" name="テキスト ボックス 355">
          <a:extLst>
            <a:ext uri="{FF2B5EF4-FFF2-40B4-BE49-F238E27FC236}">
              <a16:creationId xmlns:a16="http://schemas.microsoft.com/office/drawing/2014/main" id="{E833BE1D-9407-47BC-BCAC-B8F53B1A28A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7" name="直線コネクタ 356">
          <a:extLst>
            <a:ext uri="{FF2B5EF4-FFF2-40B4-BE49-F238E27FC236}">
              <a16:creationId xmlns:a16="http://schemas.microsoft.com/office/drawing/2014/main" id="{7A9C5D6E-9C1D-439C-B60E-48F4AA81E7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8" name="直線コネクタ 357">
          <a:extLst>
            <a:ext uri="{FF2B5EF4-FFF2-40B4-BE49-F238E27FC236}">
              <a16:creationId xmlns:a16="http://schemas.microsoft.com/office/drawing/2014/main" id="{17EE33AD-87CC-4ED9-8EB3-D4D3CDF045A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9" name="テキスト ボックス 358">
          <a:extLst>
            <a:ext uri="{FF2B5EF4-FFF2-40B4-BE49-F238E27FC236}">
              <a16:creationId xmlns:a16="http://schemas.microsoft.com/office/drawing/2014/main" id="{2034D0B5-5211-4DF5-8EFA-065EAD20D7D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60" name="直線コネクタ 359">
          <a:extLst>
            <a:ext uri="{FF2B5EF4-FFF2-40B4-BE49-F238E27FC236}">
              <a16:creationId xmlns:a16="http://schemas.microsoft.com/office/drawing/2014/main" id="{659193C4-BA91-4FDD-88C5-CCB745AAABE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61" name="テキスト ボックス 360">
          <a:extLst>
            <a:ext uri="{FF2B5EF4-FFF2-40B4-BE49-F238E27FC236}">
              <a16:creationId xmlns:a16="http://schemas.microsoft.com/office/drawing/2014/main" id="{B2204DEB-CA44-4AEA-9BBB-8CC708DF29D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62" name="直線コネクタ 361">
          <a:extLst>
            <a:ext uri="{FF2B5EF4-FFF2-40B4-BE49-F238E27FC236}">
              <a16:creationId xmlns:a16="http://schemas.microsoft.com/office/drawing/2014/main" id="{F0C65D48-55F2-4051-B95A-317FB518ED6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63" name="テキスト ボックス 362">
          <a:extLst>
            <a:ext uri="{FF2B5EF4-FFF2-40B4-BE49-F238E27FC236}">
              <a16:creationId xmlns:a16="http://schemas.microsoft.com/office/drawing/2014/main" id="{B03DD097-C834-47B8-A680-358AFC51C38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64" name="直線コネクタ 363">
          <a:extLst>
            <a:ext uri="{FF2B5EF4-FFF2-40B4-BE49-F238E27FC236}">
              <a16:creationId xmlns:a16="http://schemas.microsoft.com/office/drawing/2014/main" id="{BE5EE796-52B0-4AD5-AAF3-E0232B1DB47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65" name="テキスト ボックス 364">
          <a:extLst>
            <a:ext uri="{FF2B5EF4-FFF2-40B4-BE49-F238E27FC236}">
              <a16:creationId xmlns:a16="http://schemas.microsoft.com/office/drawing/2014/main" id="{FC374BCD-6EC3-474F-BA44-7FA5534F6AE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6" name="直線コネクタ 365">
          <a:extLst>
            <a:ext uri="{FF2B5EF4-FFF2-40B4-BE49-F238E27FC236}">
              <a16:creationId xmlns:a16="http://schemas.microsoft.com/office/drawing/2014/main" id="{2F6364C7-FA38-4358-9E09-399B26EA0AC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7" name="テキスト ボックス 366">
          <a:extLst>
            <a:ext uri="{FF2B5EF4-FFF2-40B4-BE49-F238E27FC236}">
              <a16:creationId xmlns:a16="http://schemas.microsoft.com/office/drawing/2014/main" id="{90E79572-2987-48D1-B800-42204F81DED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8" name="直線コネクタ 367">
          <a:extLst>
            <a:ext uri="{FF2B5EF4-FFF2-40B4-BE49-F238E27FC236}">
              <a16:creationId xmlns:a16="http://schemas.microsoft.com/office/drawing/2014/main" id="{D590F63C-2B10-4307-8B7C-2F64F53B9C3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9" name="テキスト ボックス 368">
          <a:extLst>
            <a:ext uri="{FF2B5EF4-FFF2-40B4-BE49-F238E27FC236}">
              <a16:creationId xmlns:a16="http://schemas.microsoft.com/office/drawing/2014/main" id="{5B791824-FCA7-4371-A00C-776F5E79276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0" name="【消防施設】&#10;一人当たり面積グラフ枠">
          <a:extLst>
            <a:ext uri="{FF2B5EF4-FFF2-40B4-BE49-F238E27FC236}">
              <a16:creationId xmlns:a16="http://schemas.microsoft.com/office/drawing/2014/main" id="{BF273CCD-6E86-465C-A4A3-65A6927BE2C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371" name="直線コネクタ 370">
          <a:extLst>
            <a:ext uri="{FF2B5EF4-FFF2-40B4-BE49-F238E27FC236}">
              <a16:creationId xmlns:a16="http://schemas.microsoft.com/office/drawing/2014/main" id="{C243C042-BD0F-44ED-82B5-6CF2C2D38AA7}"/>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72" name="【消防施設】&#10;一人当たり面積最小値テキスト">
          <a:extLst>
            <a:ext uri="{FF2B5EF4-FFF2-40B4-BE49-F238E27FC236}">
              <a16:creationId xmlns:a16="http://schemas.microsoft.com/office/drawing/2014/main" id="{6F9F31CC-2255-425B-A046-C4B878BB8D3D}"/>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73" name="直線コネクタ 372">
          <a:extLst>
            <a:ext uri="{FF2B5EF4-FFF2-40B4-BE49-F238E27FC236}">
              <a16:creationId xmlns:a16="http://schemas.microsoft.com/office/drawing/2014/main" id="{E4C49E1E-5001-407B-8D2B-EC5D7F516DD8}"/>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374" name="【消防施設】&#10;一人当たり面積最大値テキスト">
          <a:extLst>
            <a:ext uri="{FF2B5EF4-FFF2-40B4-BE49-F238E27FC236}">
              <a16:creationId xmlns:a16="http://schemas.microsoft.com/office/drawing/2014/main" id="{56E0ABD0-C567-4273-B368-89D6F3E65E82}"/>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375" name="直線コネクタ 374">
          <a:extLst>
            <a:ext uri="{FF2B5EF4-FFF2-40B4-BE49-F238E27FC236}">
              <a16:creationId xmlns:a16="http://schemas.microsoft.com/office/drawing/2014/main" id="{E81C3488-AE2B-4BF1-870F-2AF606564734}"/>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376" name="【消防施設】&#10;一人当たり面積平均値テキスト">
          <a:extLst>
            <a:ext uri="{FF2B5EF4-FFF2-40B4-BE49-F238E27FC236}">
              <a16:creationId xmlns:a16="http://schemas.microsoft.com/office/drawing/2014/main" id="{6B5972E7-B507-4696-A275-49A86FF1271B}"/>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377" name="フローチャート: 判断 376">
          <a:extLst>
            <a:ext uri="{FF2B5EF4-FFF2-40B4-BE49-F238E27FC236}">
              <a16:creationId xmlns:a16="http://schemas.microsoft.com/office/drawing/2014/main" id="{F4EBEC6C-ABF6-4329-99AD-58150E815443}"/>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378" name="フローチャート: 判断 377">
          <a:extLst>
            <a:ext uri="{FF2B5EF4-FFF2-40B4-BE49-F238E27FC236}">
              <a16:creationId xmlns:a16="http://schemas.microsoft.com/office/drawing/2014/main" id="{C2D175BC-48FC-4176-B0F3-E1549F41CCB2}"/>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379" name="n_1aveValue【消防施設】&#10;一人当たり面積">
          <a:extLst>
            <a:ext uri="{FF2B5EF4-FFF2-40B4-BE49-F238E27FC236}">
              <a16:creationId xmlns:a16="http://schemas.microsoft.com/office/drawing/2014/main" id="{1A6C4559-7669-4EB3-92CE-82C5A0F50AFC}"/>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380" name="フローチャート: 判断 379">
          <a:extLst>
            <a:ext uri="{FF2B5EF4-FFF2-40B4-BE49-F238E27FC236}">
              <a16:creationId xmlns:a16="http://schemas.microsoft.com/office/drawing/2014/main" id="{DD715455-A16F-4001-8B77-A6C53C1354EC}"/>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381" name="n_2aveValue【消防施設】&#10;一人当たり面積">
          <a:extLst>
            <a:ext uri="{FF2B5EF4-FFF2-40B4-BE49-F238E27FC236}">
              <a16:creationId xmlns:a16="http://schemas.microsoft.com/office/drawing/2014/main" id="{A2996584-D8A9-4CC6-B861-1D43C890E68A}"/>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382" name="フローチャート: 判断 381">
          <a:extLst>
            <a:ext uri="{FF2B5EF4-FFF2-40B4-BE49-F238E27FC236}">
              <a16:creationId xmlns:a16="http://schemas.microsoft.com/office/drawing/2014/main" id="{9E89711D-5585-4433-9F86-51AF7C25904D}"/>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383" name="n_3aveValue【消防施設】&#10;一人当たり面積">
          <a:extLst>
            <a:ext uri="{FF2B5EF4-FFF2-40B4-BE49-F238E27FC236}">
              <a16:creationId xmlns:a16="http://schemas.microsoft.com/office/drawing/2014/main" id="{20B34A81-DAB1-43E2-9772-07D3D0F48516}"/>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4" name="テキスト ボックス 383">
          <a:extLst>
            <a:ext uri="{FF2B5EF4-FFF2-40B4-BE49-F238E27FC236}">
              <a16:creationId xmlns:a16="http://schemas.microsoft.com/office/drawing/2014/main" id="{02A2199B-1F0E-4D58-95F3-1346FEB730B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5" name="テキスト ボックス 384">
          <a:extLst>
            <a:ext uri="{FF2B5EF4-FFF2-40B4-BE49-F238E27FC236}">
              <a16:creationId xmlns:a16="http://schemas.microsoft.com/office/drawing/2014/main" id="{1DB1D026-BBF1-4A94-B791-964AA8FD5B9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EA6CCA79-B23D-4B10-ADF6-802B67CD9B6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96DC811F-6234-43A5-901F-0C4BFD7D923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F38A866C-41F9-439D-8216-1588611FCFA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xdr:rowOff>
    </xdr:from>
    <xdr:to>
      <xdr:col>116</xdr:col>
      <xdr:colOff>114300</xdr:colOff>
      <xdr:row>85</xdr:row>
      <xdr:rowOff>106045</xdr:rowOff>
    </xdr:to>
    <xdr:sp macro="" textlink="">
      <xdr:nvSpPr>
        <xdr:cNvPr id="389" name="楕円 388">
          <a:extLst>
            <a:ext uri="{FF2B5EF4-FFF2-40B4-BE49-F238E27FC236}">
              <a16:creationId xmlns:a16="http://schemas.microsoft.com/office/drawing/2014/main" id="{DF1DB64E-113B-4029-873B-201DB891E27F}"/>
            </a:ext>
          </a:extLst>
        </xdr:cNvPr>
        <xdr:cNvSpPr/>
      </xdr:nvSpPr>
      <xdr:spPr>
        <a:xfrm>
          <a:off x="22110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154322</xdr:rowOff>
    </xdr:from>
    <xdr:ext cx="469744" cy="259045"/>
    <xdr:sp macro="" textlink="">
      <xdr:nvSpPr>
        <xdr:cNvPr id="390" name="【消防施設】&#10;一人当たり面積該当値テキスト">
          <a:extLst>
            <a:ext uri="{FF2B5EF4-FFF2-40B4-BE49-F238E27FC236}">
              <a16:creationId xmlns:a16="http://schemas.microsoft.com/office/drawing/2014/main" id="{BCC111D0-8D0F-47E4-9AC8-0CB045E0C7E6}"/>
            </a:ext>
          </a:extLst>
        </xdr:cNvPr>
        <xdr:cNvSpPr txBox="1"/>
      </xdr:nvSpPr>
      <xdr:spPr>
        <a:xfrm>
          <a:off x="221996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xdr:rowOff>
    </xdr:from>
    <xdr:to>
      <xdr:col>112</xdr:col>
      <xdr:colOff>38100</xdr:colOff>
      <xdr:row>85</xdr:row>
      <xdr:rowOff>109855</xdr:rowOff>
    </xdr:to>
    <xdr:sp macro="" textlink="">
      <xdr:nvSpPr>
        <xdr:cNvPr id="391" name="楕円 390">
          <a:extLst>
            <a:ext uri="{FF2B5EF4-FFF2-40B4-BE49-F238E27FC236}">
              <a16:creationId xmlns:a16="http://schemas.microsoft.com/office/drawing/2014/main" id="{B9332E6F-66B1-40CB-A708-0E10C8317C10}"/>
            </a:ext>
          </a:extLst>
        </xdr:cNvPr>
        <xdr:cNvSpPr/>
      </xdr:nvSpPr>
      <xdr:spPr>
        <a:xfrm>
          <a:off x="21272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55245</xdr:rowOff>
    </xdr:from>
    <xdr:to>
      <xdr:col>116</xdr:col>
      <xdr:colOff>63500</xdr:colOff>
      <xdr:row>85</xdr:row>
      <xdr:rowOff>59055</xdr:rowOff>
    </xdr:to>
    <xdr:cxnSp macro="">
      <xdr:nvCxnSpPr>
        <xdr:cNvPr id="392" name="直線コネクタ 391">
          <a:extLst>
            <a:ext uri="{FF2B5EF4-FFF2-40B4-BE49-F238E27FC236}">
              <a16:creationId xmlns:a16="http://schemas.microsoft.com/office/drawing/2014/main" id="{065B4238-EB5F-428D-BFA2-981384E9FEA0}"/>
            </a:ext>
          </a:extLst>
        </xdr:cNvPr>
        <xdr:cNvCxnSpPr/>
      </xdr:nvCxnSpPr>
      <xdr:spPr>
        <a:xfrm flipV="1">
          <a:off x="21323300" y="146284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393" name="楕円 392">
          <a:extLst>
            <a:ext uri="{FF2B5EF4-FFF2-40B4-BE49-F238E27FC236}">
              <a16:creationId xmlns:a16="http://schemas.microsoft.com/office/drawing/2014/main" id="{DDEDE3C0-BD34-410A-B1A8-46D6EFDE7C23}"/>
            </a:ext>
          </a:extLst>
        </xdr:cNvPr>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59055</xdr:rowOff>
    </xdr:from>
    <xdr:to>
      <xdr:col>111</xdr:col>
      <xdr:colOff>177800</xdr:colOff>
      <xdr:row>85</xdr:row>
      <xdr:rowOff>64770</xdr:rowOff>
    </xdr:to>
    <xdr:cxnSp macro="">
      <xdr:nvCxnSpPr>
        <xdr:cNvPr id="394" name="直線コネクタ 393">
          <a:extLst>
            <a:ext uri="{FF2B5EF4-FFF2-40B4-BE49-F238E27FC236}">
              <a16:creationId xmlns:a16="http://schemas.microsoft.com/office/drawing/2014/main" id="{348D2C18-762C-4442-8A17-31D6DA1B77B2}"/>
            </a:ext>
          </a:extLst>
        </xdr:cNvPr>
        <xdr:cNvCxnSpPr/>
      </xdr:nvCxnSpPr>
      <xdr:spPr>
        <a:xfrm flipV="1">
          <a:off x="20434300" y="14632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100982</xdr:rowOff>
    </xdr:from>
    <xdr:ext cx="469744" cy="259045"/>
    <xdr:sp macro="" textlink="">
      <xdr:nvSpPr>
        <xdr:cNvPr id="395" name="n_1mainValue【消防施設】&#10;一人当たり面積">
          <a:extLst>
            <a:ext uri="{FF2B5EF4-FFF2-40B4-BE49-F238E27FC236}">
              <a16:creationId xmlns:a16="http://schemas.microsoft.com/office/drawing/2014/main" id="{503E8E5E-444F-4815-811A-6E7E4C1BEA66}"/>
            </a:ext>
          </a:extLst>
        </xdr:cNvPr>
        <xdr:cNvSpPr txBox="1"/>
      </xdr:nvSpPr>
      <xdr:spPr>
        <a:xfrm>
          <a:off x="210757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396" name="n_2mainValue【消防施設】&#10;一人当たり面積">
          <a:extLst>
            <a:ext uri="{FF2B5EF4-FFF2-40B4-BE49-F238E27FC236}">
              <a16:creationId xmlns:a16="http://schemas.microsoft.com/office/drawing/2014/main" id="{9F7A3FD5-52C5-4A00-9182-7520837FC34E}"/>
            </a:ext>
          </a:extLst>
        </xdr:cNvPr>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7" name="正方形/長方形 396">
          <a:extLst>
            <a:ext uri="{FF2B5EF4-FFF2-40B4-BE49-F238E27FC236}">
              <a16:creationId xmlns:a16="http://schemas.microsoft.com/office/drawing/2014/main" id="{A893507B-E40A-4486-AA96-04944DC2A6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8" name="正方形/長方形 397">
          <a:extLst>
            <a:ext uri="{FF2B5EF4-FFF2-40B4-BE49-F238E27FC236}">
              <a16:creationId xmlns:a16="http://schemas.microsoft.com/office/drawing/2014/main" id="{07F2F4FB-C283-4F13-AAA9-39F7FBBCFB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9" name="正方形/長方形 398">
          <a:extLst>
            <a:ext uri="{FF2B5EF4-FFF2-40B4-BE49-F238E27FC236}">
              <a16:creationId xmlns:a16="http://schemas.microsoft.com/office/drawing/2014/main" id="{E5C28104-6000-4373-A45A-2288EB6F5A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0" name="正方形/長方形 399">
          <a:extLst>
            <a:ext uri="{FF2B5EF4-FFF2-40B4-BE49-F238E27FC236}">
              <a16:creationId xmlns:a16="http://schemas.microsoft.com/office/drawing/2014/main" id="{5EFF9324-8873-4E8C-B001-EFE09B5984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1" name="正方形/長方形 400">
          <a:extLst>
            <a:ext uri="{FF2B5EF4-FFF2-40B4-BE49-F238E27FC236}">
              <a16:creationId xmlns:a16="http://schemas.microsoft.com/office/drawing/2014/main" id="{BB840179-8797-4949-A599-3119D7D7F1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2" name="正方形/長方形 401">
          <a:extLst>
            <a:ext uri="{FF2B5EF4-FFF2-40B4-BE49-F238E27FC236}">
              <a16:creationId xmlns:a16="http://schemas.microsoft.com/office/drawing/2014/main" id="{3A7A56E8-C76D-48BB-B7D2-1DA7911D049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3" name="正方形/長方形 402">
          <a:extLst>
            <a:ext uri="{FF2B5EF4-FFF2-40B4-BE49-F238E27FC236}">
              <a16:creationId xmlns:a16="http://schemas.microsoft.com/office/drawing/2014/main" id="{CD6E6565-2D2E-4E5F-8B52-0821839DEF4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4" name="正方形/長方形 403">
          <a:extLst>
            <a:ext uri="{FF2B5EF4-FFF2-40B4-BE49-F238E27FC236}">
              <a16:creationId xmlns:a16="http://schemas.microsoft.com/office/drawing/2014/main" id="{85F1340C-F043-4200-84B1-BF6DD8AEB30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5" name="テキスト ボックス 404">
          <a:extLst>
            <a:ext uri="{FF2B5EF4-FFF2-40B4-BE49-F238E27FC236}">
              <a16:creationId xmlns:a16="http://schemas.microsoft.com/office/drawing/2014/main" id="{52AEBC8C-3694-47A6-9E0B-4C19B2287F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6" name="直線コネクタ 405">
          <a:extLst>
            <a:ext uri="{FF2B5EF4-FFF2-40B4-BE49-F238E27FC236}">
              <a16:creationId xmlns:a16="http://schemas.microsoft.com/office/drawing/2014/main" id="{2F05BD76-18A5-417F-82AB-1C66C7EA3D1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07" name="直線コネクタ 406">
          <a:extLst>
            <a:ext uri="{FF2B5EF4-FFF2-40B4-BE49-F238E27FC236}">
              <a16:creationId xmlns:a16="http://schemas.microsoft.com/office/drawing/2014/main" id="{15CE7C27-B15B-41BD-A04C-1CF21DD1D55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8" name="テキスト ボックス 407">
          <a:extLst>
            <a:ext uri="{FF2B5EF4-FFF2-40B4-BE49-F238E27FC236}">
              <a16:creationId xmlns:a16="http://schemas.microsoft.com/office/drawing/2014/main" id="{8273E212-6AC5-4AEC-A4AA-20A6ACD1C58D}"/>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9" name="直線コネクタ 408">
          <a:extLst>
            <a:ext uri="{FF2B5EF4-FFF2-40B4-BE49-F238E27FC236}">
              <a16:creationId xmlns:a16="http://schemas.microsoft.com/office/drawing/2014/main" id="{BB11E9E4-A276-4D03-9C26-716FC4A16F1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10" name="テキスト ボックス 409">
          <a:extLst>
            <a:ext uri="{FF2B5EF4-FFF2-40B4-BE49-F238E27FC236}">
              <a16:creationId xmlns:a16="http://schemas.microsoft.com/office/drawing/2014/main" id="{C7736342-3A06-4825-BF47-0560BDB74ED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11" name="直線コネクタ 410">
          <a:extLst>
            <a:ext uri="{FF2B5EF4-FFF2-40B4-BE49-F238E27FC236}">
              <a16:creationId xmlns:a16="http://schemas.microsoft.com/office/drawing/2014/main" id="{57A9A627-499F-4EF2-A78F-08494A57215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12" name="テキスト ボックス 411">
          <a:extLst>
            <a:ext uri="{FF2B5EF4-FFF2-40B4-BE49-F238E27FC236}">
              <a16:creationId xmlns:a16="http://schemas.microsoft.com/office/drawing/2014/main" id="{9BF226AA-EE97-4D5E-8C06-EA9032352D6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13" name="直線コネクタ 412">
          <a:extLst>
            <a:ext uri="{FF2B5EF4-FFF2-40B4-BE49-F238E27FC236}">
              <a16:creationId xmlns:a16="http://schemas.microsoft.com/office/drawing/2014/main" id="{1B8722DE-B96A-4465-A959-669BA8707D3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14" name="テキスト ボックス 413">
          <a:extLst>
            <a:ext uri="{FF2B5EF4-FFF2-40B4-BE49-F238E27FC236}">
              <a16:creationId xmlns:a16="http://schemas.microsoft.com/office/drawing/2014/main" id="{6C5F16C6-5D5F-47A7-9717-D168185215A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15" name="直線コネクタ 414">
          <a:extLst>
            <a:ext uri="{FF2B5EF4-FFF2-40B4-BE49-F238E27FC236}">
              <a16:creationId xmlns:a16="http://schemas.microsoft.com/office/drawing/2014/main" id="{A90BC646-50C3-429E-8AD5-492B25748F8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16" name="テキスト ボックス 415">
          <a:extLst>
            <a:ext uri="{FF2B5EF4-FFF2-40B4-BE49-F238E27FC236}">
              <a16:creationId xmlns:a16="http://schemas.microsoft.com/office/drawing/2014/main" id="{CD397D17-9641-4209-AE18-2D7D19D16CA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7" name="直線コネクタ 416">
          <a:extLst>
            <a:ext uri="{FF2B5EF4-FFF2-40B4-BE49-F238E27FC236}">
              <a16:creationId xmlns:a16="http://schemas.microsoft.com/office/drawing/2014/main" id="{49ADB863-3EE3-49E1-BC6B-94E271F0603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8" name="テキスト ボックス 417">
          <a:extLst>
            <a:ext uri="{FF2B5EF4-FFF2-40B4-BE49-F238E27FC236}">
              <a16:creationId xmlns:a16="http://schemas.microsoft.com/office/drawing/2014/main" id="{CC4E46C0-F9FE-44B8-8282-9FBFE70A6D5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9" name="【庁舎】&#10;有形固定資産減価償却率グラフ枠">
          <a:extLst>
            <a:ext uri="{FF2B5EF4-FFF2-40B4-BE49-F238E27FC236}">
              <a16:creationId xmlns:a16="http://schemas.microsoft.com/office/drawing/2014/main" id="{A8BBBE3E-6C5B-4FD0-A47D-509468DF35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20" name="直線コネクタ 419">
          <a:extLst>
            <a:ext uri="{FF2B5EF4-FFF2-40B4-BE49-F238E27FC236}">
              <a16:creationId xmlns:a16="http://schemas.microsoft.com/office/drawing/2014/main" id="{1A41160D-D33C-49B2-8317-54C1E0655C33}"/>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21" name="【庁舎】&#10;有形固定資産減価償却率最小値テキスト">
          <a:extLst>
            <a:ext uri="{FF2B5EF4-FFF2-40B4-BE49-F238E27FC236}">
              <a16:creationId xmlns:a16="http://schemas.microsoft.com/office/drawing/2014/main" id="{4C28C5C2-32BF-4AF4-B8EC-EDF6967A8B78}"/>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22" name="直線コネクタ 421">
          <a:extLst>
            <a:ext uri="{FF2B5EF4-FFF2-40B4-BE49-F238E27FC236}">
              <a16:creationId xmlns:a16="http://schemas.microsoft.com/office/drawing/2014/main" id="{242B6A7B-DFF6-4FF0-A7C4-7EB04C54F4D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23" name="【庁舎】&#10;有形固定資産減価償却率最大値テキスト">
          <a:extLst>
            <a:ext uri="{FF2B5EF4-FFF2-40B4-BE49-F238E27FC236}">
              <a16:creationId xmlns:a16="http://schemas.microsoft.com/office/drawing/2014/main" id="{753AE56F-3DD1-499A-B3CC-840C446393D5}"/>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24" name="直線コネクタ 423">
          <a:extLst>
            <a:ext uri="{FF2B5EF4-FFF2-40B4-BE49-F238E27FC236}">
              <a16:creationId xmlns:a16="http://schemas.microsoft.com/office/drawing/2014/main" id="{882B3A1F-C3E3-4857-870E-B0B70F7E949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25" name="【庁舎】&#10;有形固定資産減価償却率平均値テキスト">
          <a:extLst>
            <a:ext uri="{FF2B5EF4-FFF2-40B4-BE49-F238E27FC236}">
              <a16:creationId xmlns:a16="http://schemas.microsoft.com/office/drawing/2014/main" id="{F3D6BE21-64C8-46D5-8CDB-8B18A78E11CF}"/>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26" name="フローチャート: 判断 425">
          <a:extLst>
            <a:ext uri="{FF2B5EF4-FFF2-40B4-BE49-F238E27FC236}">
              <a16:creationId xmlns:a16="http://schemas.microsoft.com/office/drawing/2014/main" id="{0B8473DD-1341-4A2E-B5FF-812A21DA1A08}"/>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27" name="フローチャート: 判断 426">
          <a:extLst>
            <a:ext uri="{FF2B5EF4-FFF2-40B4-BE49-F238E27FC236}">
              <a16:creationId xmlns:a16="http://schemas.microsoft.com/office/drawing/2014/main" id="{1D18449A-35C9-4093-81C7-0A790E87EC7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428" name="n_1aveValue【庁舎】&#10;有形固定資産減価償却率">
          <a:extLst>
            <a:ext uri="{FF2B5EF4-FFF2-40B4-BE49-F238E27FC236}">
              <a16:creationId xmlns:a16="http://schemas.microsoft.com/office/drawing/2014/main" id="{716B736C-C115-4D41-A62A-570A400E2EE6}"/>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429" name="フローチャート: 判断 428">
          <a:extLst>
            <a:ext uri="{FF2B5EF4-FFF2-40B4-BE49-F238E27FC236}">
              <a16:creationId xmlns:a16="http://schemas.microsoft.com/office/drawing/2014/main" id="{267EEB52-4E32-4857-B8E2-621A8BA8CAFB}"/>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430" name="n_2aveValue【庁舎】&#10;有形固定資産減価償却率">
          <a:extLst>
            <a:ext uri="{FF2B5EF4-FFF2-40B4-BE49-F238E27FC236}">
              <a16:creationId xmlns:a16="http://schemas.microsoft.com/office/drawing/2014/main" id="{07690A58-86F1-495D-A47F-A79C2F777E29}"/>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431" name="フローチャート: 判断 430">
          <a:extLst>
            <a:ext uri="{FF2B5EF4-FFF2-40B4-BE49-F238E27FC236}">
              <a16:creationId xmlns:a16="http://schemas.microsoft.com/office/drawing/2014/main" id="{1DDD660A-4D5B-4F47-A9B8-21F76B4E8E93}"/>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432" name="n_3aveValue【庁舎】&#10;有形固定資産減価償却率">
          <a:extLst>
            <a:ext uri="{FF2B5EF4-FFF2-40B4-BE49-F238E27FC236}">
              <a16:creationId xmlns:a16="http://schemas.microsoft.com/office/drawing/2014/main" id="{49D7FFC7-20A2-4165-92E8-3E9F76F65624}"/>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F5B2B467-1F5E-4B4F-A8D1-C737FCB82D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2FA4DD82-588D-4E9D-BEBD-5F477AF8AA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4222524-85A8-48F0-8E34-85DE42BA890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210D7D2-B109-4336-9697-6024FDE03AB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36E4C485-7DAA-41F5-99D3-24657B324E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137161</xdr:rowOff>
    </xdr:from>
    <xdr:to>
      <xdr:col>85</xdr:col>
      <xdr:colOff>177800</xdr:colOff>
      <xdr:row>102</xdr:row>
      <xdr:rowOff>67311</xdr:rowOff>
    </xdr:to>
    <xdr:sp macro="" textlink="">
      <xdr:nvSpPr>
        <xdr:cNvPr id="438" name="楕円 437">
          <a:extLst>
            <a:ext uri="{FF2B5EF4-FFF2-40B4-BE49-F238E27FC236}">
              <a16:creationId xmlns:a16="http://schemas.microsoft.com/office/drawing/2014/main" id="{B2C0F907-A3DE-43E4-9D09-04DFD7D73190}"/>
            </a:ext>
          </a:extLst>
        </xdr:cNvPr>
        <xdr:cNvSpPr/>
      </xdr:nvSpPr>
      <xdr:spPr>
        <a:xfrm>
          <a:off x="16268700" y="17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52088</xdr:rowOff>
    </xdr:from>
    <xdr:ext cx="405111" cy="259045"/>
    <xdr:sp macro="" textlink="">
      <xdr:nvSpPr>
        <xdr:cNvPr id="439" name="【庁舎】&#10;有形固定資産減価償却率該当値テキスト">
          <a:extLst>
            <a:ext uri="{FF2B5EF4-FFF2-40B4-BE49-F238E27FC236}">
              <a16:creationId xmlns:a16="http://schemas.microsoft.com/office/drawing/2014/main" id="{B28BF8A6-73B8-4314-B62C-DF3F98BB7B04}"/>
            </a:ext>
          </a:extLst>
        </xdr:cNvPr>
        <xdr:cNvSpPr txBox="1"/>
      </xdr:nvSpPr>
      <xdr:spPr>
        <a:xfrm>
          <a:off x="163576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7620</xdr:rowOff>
    </xdr:from>
    <xdr:to>
      <xdr:col>81</xdr:col>
      <xdr:colOff>101600</xdr:colOff>
      <xdr:row>102</xdr:row>
      <xdr:rowOff>109220</xdr:rowOff>
    </xdr:to>
    <xdr:sp macro="" textlink="">
      <xdr:nvSpPr>
        <xdr:cNvPr id="440" name="楕円 439">
          <a:extLst>
            <a:ext uri="{FF2B5EF4-FFF2-40B4-BE49-F238E27FC236}">
              <a16:creationId xmlns:a16="http://schemas.microsoft.com/office/drawing/2014/main" id="{AE92F8DD-80FF-43C5-B76B-1D7798E61381}"/>
            </a:ext>
          </a:extLst>
        </xdr:cNvPr>
        <xdr:cNvSpPr/>
      </xdr:nvSpPr>
      <xdr:spPr>
        <a:xfrm>
          <a:off x="15430500" y="174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16511</xdr:rowOff>
    </xdr:from>
    <xdr:to>
      <xdr:col>85</xdr:col>
      <xdr:colOff>127000</xdr:colOff>
      <xdr:row>102</xdr:row>
      <xdr:rowOff>58420</xdr:rowOff>
    </xdr:to>
    <xdr:cxnSp macro="">
      <xdr:nvCxnSpPr>
        <xdr:cNvPr id="441" name="直線コネクタ 440">
          <a:extLst>
            <a:ext uri="{FF2B5EF4-FFF2-40B4-BE49-F238E27FC236}">
              <a16:creationId xmlns:a16="http://schemas.microsoft.com/office/drawing/2014/main" id="{F2B00EB4-7949-4C09-9093-D8D443DA301E}"/>
            </a:ext>
          </a:extLst>
        </xdr:cNvPr>
        <xdr:cNvCxnSpPr/>
      </xdr:nvCxnSpPr>
      <xdr:spPr>
        <a:xfrm flipV="1">
          <a:off x="15481300" y="175044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442" name="楕円 441">
          <a:extLst>
            <a:ext uri="{FF2B5EF4-FFF2-40B4-BE49-F238E27FC236}">
              <a16:creationId xmlns:a16="http://schemas.microsoft.com/office/drawing/2014/main" id="{84056B8B-1A2F-4A1B-A86B-D94CBBDBA116}"/>
            </a:ext>
          </a:extLst>
        </xdr:cNvPr>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58420</xdr:rowOff>
    </xdr:from>
    <xdr:to>
      <xdr:col>81</xdr:col>
      <xdr:colOff>50800</xdr:colOff>
      <xdr:row>102</xdr:row>
      <xdr:rowOff>121920</xdr:rowOff>
    </xdr:to>
    <xdr:cxnSp macro="">
      <xdr:nvCxnSpPr>
        <xdr:cNvPr id="443" name="直線コネクタ 442">
          <a:extLst>
            <a:ext uri="{FF2B5EF4-FFF2-40B4-BE49-F238E27FC236}">
              <a16:creationId xmlns:a16="http://schemas.microsoft.com/office/drawing/2014/main" id="{97F15EAD-A9F8-4E50-A7FF-7276B099A793}"/>
            </a:ext>
          </a:extLst>
        </xdr:cNvPr>
        <xdr:cNvCxnSpPr/>
      </xdr:nvCxnSpPr>
      <xdr:spPr>
        <a:xfrm flipV="1">
          <a:off x="14592300" y="1754632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125747</xdr:rowOff>
    </xdr:from>
    <xdr:ext cx="405111" cy="259045"/>
    <xdr:sp macro="" textlink="">
      <xdr:nvSpPr>
        <xdr:cNvPr id="444" name="n_1mainValue【庁舎】&#10;有形固定資産減価償却率">
          <a:extLst>
            <a:ext uri="{FF2B5EF4-FFF2-40B4-BE49-F238E27FC236}">
              <a16:creationId xmlns:a16="http://schemas.microsoft.com/office/drawing/2014/main" id="{04D42290-0BA4-497E-ACA5-B3FA8268229E}"/>
            </a:ext>
          </a:extLst>
        </xdr:cNvPr>
        <xdr:cNvSpPr txBox="1"/>
      </xdr:nvSpPr>
      <xdr:spPr>
        <a:xfrm>
          <a:off x="1526604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445" name="n_2mainValue【庁舎】&#10;有形固定資産減価償却率">
          <a:extLst>
            <a:ext uri="{FF2B5EF4-FFF2-40B4-BE49-F238E27FC236}">
              <a16:creationId xmlns:a16="http://schemas.microsoft.com/office/drawing/2014/main" id="{4FBB03D7-D498-490D-A3BC-23F1C381EE9F}"/>
            </a:ext>
          </a:extLst>
        </xdr:cNvPr>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6" name="正方形/長方形 445">
          <a:extLst>
            <a:ext uri="{FF2B5EF4-FFF2-40B4-BE49-F238E27FC236}">
              <a16:creationId xmlns:a16="http://schemas.microsoft.com/office/drawing/2014/main" id="{2307441A-E524-46E1-9677-853A9A26D0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7" name="正方形/長方形 446">
          <a:extLst>
            <a:ext uri="{FF2B5EF4-FFF2-40B4-BE49-F238E27FC236}">
              <a16:creationId xmlns:a16="http://schemas.microsoft.com/office/drawing/2014/main" id="{F0D20C0E-0F34-40D3-9F82-71F7A204CC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8" name="正方形/長方形 447">
          <a:extLst>
            <a:ext uri="{FF2B5EF4-FFF2-40B4-BE49-F238E27FC236}">
              <a16:creationId xmlns:a16="http://schemas.microsoft.com/office/drawing/2014/main" id="{E51444D2-137A-4C52-ABDA-B7F5450573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9" name="正方形/長方形 448">
          <a:extLst>
            <a:ext uri="{FF2B5EF4-FFF2-40B4-BE49-F238E27FC236}">
              <a16:creationId xmlns:a16="http://schemas.microsoft.com/office/drawing/2014/main" id="{0446152C-43F0-4F07-BD6A-754F5000F7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0" name="正方形/長方形 449">
          <a:extLst>
            <a:ext uri="{FF2B5EF4-FFF2-40B4-BE49-F238E27FC236}">
              <a16:creationId xmlns:a16="http://schemas.microsoft.com/office/drawing/2014/main" id="{F234F0BF-64A2-4F60-8EB1-D4BA3BE4B4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1" name="正方形/長方形 450">
          <a:extLst>
            <a:ext uri="{FF2B5EF4-FFF2-40B4-BE49-F238E27FC236}">
              <a16:creationId xmlns:a16="http://schemas.microsoft.com/office/drawing/2014/main" id="{2576998D-CA5F-4929-94A4-085DF05117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2" name="正方形/長方形 451">
          <a:extLst>
            <a:ext uri="{FF2B5EF4-FFF2-40B4-BE49-F238E27FC236}">
              <a16:creationId xmlns:a16="http://schemas.microsoft.com/office/drawing/2014/main" id="{E31699BF-2658-415A-A0A5-4F4E778A52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3" name="正方形/長方形 452">
          <a:extLst>
            <a:ext uri="{FF2B5EF4-FFF2-40B4-BE49-F238E27FC236}">
              <a16:creationId xmlns:a16="http://schemas.microsoft.com/office/drawing/2014/main" id="{894207E6-FE6B-4070-B4DF-5B1D753490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4" name="テキスト ボックス 453">
          <a:extLst>
            <a:ext uri="{FF2B5EF4-FFF2-40B4-BE49-F238E27FC236}">
              <a16:creationId xmlns:a16="http://schemas.microsoft.com/office/drawing/2014/main" id="{AEBABCAA-29D9-4A1D-834B-B3522E4C10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5" name="直線コネクタ 454">
          <a:extLst>
            <a:ext uri="{FF2B5EF4-FFF2-40B4-BE49-F238E27FC236}">
              <a16:creationId xmlns:a16="http://schemas.microsoft.com/office/drawing/2014/main" id="{5EC864C0-95F7-4FB7-96FA-2EE11EDD19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56" name="直線コネクタ 455">
          <a:extLst>
            <a:ext uri="{FF2B5EF4-FFF2-40B4-BE49-F238E27FC236}">
              <a16:creationId xmlns:a16="http://schemas.microsoft.com/office/drawing/2014/main" id="{6B9CC604-EC05-44D9-A657-F3F59B33705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7" name="テキスト ボックス 456">
          <a:extLst>
            <a:ext uri="{FF2B5EF4-FFF2-40B4-BE49-F238E27FC236}">
              <a16:creationId xmlns:a16="http://schemas.microsoft.com/office/drawing/2014/main" id="{BDA10806-F4FE-4602-8FAB-FA7704D30A3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8" name="直線コネクタ 457">
          <a:extLst>
            <a:ext uri="{FF2B5EF4-FFF2-40B4-BE49-F238E27FC236}">
              <a16:creationId xmlns:a16="http://schemas.microsoft.com/office/drawing/2014/main" id="{04B09AFD-7838-4FA7-AB51-D51FD2FA1A4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9" name="テキスト ボックス 458">
          <a:extLst>
            <a:ext uri="{FF2B5EF4-FFF2-40B4-BE49-F238E27FC236}">
              <a16:creationId xmlns:a16="http://schemas.microsoft.com/office/drawing/2014/main" id="{6F29112E-54FD-450E-B76B-EF94BD0FD7C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0" name="直線コネクタ 459">
          <a:extLst>
            <a:ext uri="{FF2B5EF4-FFF2-40B4-BE49-F238E27FC236}">
              <a16:creationId xmlns:a16="http://schemas.microsoft.com/office/drawing/2014/main" id="{3EDFC6EB-FC95-4B82-923C-056D0DFC234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1" name="テキスト ボックス 460">
          <a:extLst>
            <a:ext uri="{FF2B5EF4-FFF2-40B4-BE49-F238E27FC236}">
              <a16:creationId xmlns:a16="http://schemas.microsoft.com/office/drawing/2014/main" id="{5338A1F0-6E9D-49C4-B9E6-166C2375CE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2" name="直線コネクタ 461">
          <a:extLst>
            <a:ext uri="{FF2B5EF4-FFF2-40B4-BE49-F238E27FC236}">
              <a16:creationId xmlns:a16="http://schemas.microsoft.com/office/drawing/2014/main" id="{D637CDBE-8ED8-479E-B29A-78EA99651DC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63" name="テキスト ボックス 462">
          <a:extLst>
            <a:ext uri="{FF2B5EF4-FFF2-40B4-BE49-F238E27FC236}">
              <a16:creationId xmlns:a16="http://schemas.microsoft.com/office/drawing/2014/main" id="{A28AE584-C9A8-4A30-AF04-7A924711A2E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4" name="直線コネクタ 463">
          <a:extLst>
            <a:ext uri="{FF2B5EF4-FFF2-40B4-BE49-F238E27FC236}">
              <a16:creationId xmlns:a16="http://schemas.microsoft.com/office/drawing/2014/main" id="{21B6496B-2A23-4288-A0CE-0D86811F8D8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5" name="テキスト ボックス 464">
          <a:extLst>
            <a:ext uri="{FF2B5EF4-FFF2-40B4-BE49-F238E27FC236}">
              <a16:creationId xmlns:a16="http://schemas.microsoft.com/office/drawing/2014/main" id="{350633FC-7481-4812-9F43-E5C8C87564C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6" name="直線コネクタ 465">
          <a:extLst>
            <a:ext uri="{FF2B5EF4-FFF2-40B4-BE49-F238E27FC236}">
              <a16:creationId xmlns:a16="http://schemas.microsoft.com/office/drawing/2014/main" id="{2912FF11-4560-4978-A462-27F64E85F67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67" name="テキスト ボックス 466">
          <a:extLst>
            <a:ext uri="{FF2B5EF4-FFF2-40B4-BE49-F238E27FC236}">
              <a16:creationId xmlns:a16="http://schemas.microsoft.com/office/drawing/2014/main" id="{EC169F92-DC79-4C67-9252-284A4E8818FB}"/>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8" name="直線コネクタ 467">
          <a:extLst>
            <a:ext uri="{FF2B5EF4-FFF2-40B4-BE49-F238E27FC236}">
              <a16:creationId xmlns:a16="http://schemas.microsoft.com/office/drawing/2014/main" id="{F0719F3E-BD8C-49CE-A65F-F63ED0C5DF2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69" name="テキスト ボックス 468">
          <a:extLst>
            <a:ext uri="{FF2B5EF4-FFF2-40B4-BE49-F238E27FC236}">
              <a16:creationId xmlns:a16="http://schemas.microsoft.com/office/drawing/2014/main" id="{2ABCB4FC-4359-4A94-B679-6638F312C70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0" name="【庁舎】&#10;一人当たり面積グラフ枠">
          <a:extLst>
            <a:ext uri="{FF2B5EF4-FFF2-40B4-BE49-F238E27FC236}">
              <a16:creationId xmlns:a16="http://schemas.microsoft.com/office/drawing/2014/main" id="{E80EDEF2-249B-43C5-90A6-636604CF51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471" name="直線コネクタ 470">
          <a:extLst>
            <a:ext uri="{FF2B5EF4-FFF2-40B4-BE49-F238E27FC236}">
              <a16:creationId xmlns:a16="http://schemas.microsoft.com/office/drawing/2014/main" id="{9871B6A0-6BE1-48D1-A802-D8789C3F2871}"/>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472" name="【庁舎】&#10;一人当たり面積最小値テキスト">
          <a:extLst>
            <a:ext uri="{FF2B5EF4-FFF2-40B4-BE49-F238E27FC236}">
              <a16:creationId xmlns:a16="http://schemas.microsoft.com/office/drawing/2014/main" id="{0A7536E9-853D-4FE8-AB48-EB2ADADDE75B}"/>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473" name="直線コネクタ 472">
          <a:extLst>
            <a:ext uri="{FF2B5EF4-FFF2-40B4-BE49-F238E27FC236}">
              <a16:creationId xmlns:a16="http://schemas.microsoft.com/office/drawing/2014/main" id="{2F144997-3CB2-44A8-B950-77450D8B90FF}"/>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474" name="【庁舎】&#10;一人当たり面積最大値テキスト">
          <a:extLst>
            <a:ext uri="{FF2B5EF4-FFF2-40B4-BE49-F238E27FC236}">
              <a16:creationId xmlns:a16="http://schemas.microsoft.com/office/drawing/2014/main" id="{F89272CF-5DEB-4E4F-928F-C541451EEFE8}"/>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475" name="直線コネクタ 474">
          <a:extLst>
            <a:ext uri="{FF2B5EF4-FFF2-40B4-BE49-F238E27FC236}">
              <a16:creationId xmlns:a16="http://schemas.microsoft.com/office/drawing/2014/main" id="{8208EA63-C144-4FE6-8E78-A10AAB750013}"/>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476" name="【庁舎】&#10;一人当たり面積平均値テキスト">
          <a:extLst>
            <a:ext uri="{FF2B5EF4-FFF2-40B4-BE49-F238E27FC236}">
              <a16:creationId xmlns:a16="http://schemas.microsoft.com/office/drawing/2014/main" id="{73CCA258-3025-41D7-91E1-ED779B80ED8C}"/>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477" name="フローチャート: 判断 476">
          <a:extLst>
            <a:ext uri="{FF2B5EF4-FFF2-40B4-BE49-F238E27FC236}">
              <a16:creationId xmlns:a16="http://schemas.microsoft.com/office/drawing/2014/main" id="{2670618B-17F0-491B-9954-BF7C433BFFAF}"/>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478" name="フローチャート: 判断 477">
          <a:extLst>
            <a:ext uri="{FF2B5EF4-FFF2-40B4-BE49-F238E27FC236}">
              <a16:creationId xmlns:a16="http://schemas.microsoft.com/office/drawing/2014/main" id="{AF614D3F-A589-4716-ACE3-04CF8FFD524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479" name="n_1aveValue【庁舎】&#10;一人当たり面積">
          <a:extLst>
            <a:ext uri="{FF2B5EF4-FFF2-40B4-BE49-F238E27FC236}">
              <a16:creationId xmlns:a16="http://schemas.microsoft.com/office/drawing/2014/main" id="{E854F37E-DC4C-4828-B6E2-CA79A00E2CAD}"/>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480" name="フローチャート: 判断 479">
          <a:extLst>
            <a:ext uri="{FF2B5EF4-FFF2-40B4-BE49-F238E27FC236}">
              <a16:creationId xmlns:a16="http://schemas.microsoft.com/office/drawing/2014/main" id="{2E3E2DFD-430B-4C26-BC5A-90A0F2062E01}"/>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481" name="n_2aveValue【庁舎】&#10;一人当たり面積">
          <a:extLst>
            <a:ext uri="{FF2B5EF4-FFF2-40B4-BE49-F238E27FC236}">
              <a16:creationId xmlns:a16="http://schemas.microsoft.com/office/drawing/2014/main" id="{A0482551-AC05-41EC-BFB6-1F9DC3FE1C0D}"/>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482" name="フローチャート: 判断 481">
          <a:extLst>
            <a:ext uri="{FF2B5EF4-FFF2-40B4-BE49-F238E27FC236}">
              <a16:creationId xmlns:a16="http://schemas.microsoft.com/office/drawing/2014/main" id="{8A25AF1A-735C-44D2-B31B-B85EC7E363E3}"/>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483" name="n_3aveValue【庁舎】&#10;一人当たり面積">
          <a:extLst>
            <a:ext uri="{FF2B5EF4-FFF2-40B4-BE49-F238E27FC236}">
              <a16:creationId xmlns:a16="http://schemas.microsoft.com/office/drawing/2014/main" id="{A705B0D8-B9EB-42FA-A6D2-C172102D361A}"/>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E6F9A1F2-D96F-41E1-B381-1D4BB25BA85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A6790C11-D713-49A8-A726-6A3BD0C996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164E80B2-5647-4157-8EC6-25E6841025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45F2F8BC-D246-41A3-91CB-95D68FB2DF4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A9C537BA-C07D-4AA5-B9AF-FC23441309B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106063</xdr:rowOff>
    </xdr:from>
    <xdr:to>
      <xdr:col>116</xdr:col>
      <xdr:colOff>114300</xdr:colOff>
      <xdr:row>109</xdr:row>
      <xdr:rowOff>36213</xdr:rowOff>
    </xdr:to>
    <xdr:sp macro="" textlink="">
      <xdr:nvSpPr>
        <xdr:cNvPr id="489" name="楕円 488">
          <a:extLst>
            <a:ext uri="{FF2B5EF4-FFF2-40B4-BE49-F238E27FC236}">
              <a16:creationId xmlns:a16="http://schemas.microsoft.com/office/drawing/2014/main" id="{6BAE2934-5D99-43F5-AD8A-A4A5BFA256C4}"/>
            </a:ext>
          </a:extLst>
        </xdr:cNvPr>
        <xdr:cNvSpPr/>
      </xdr:nvSpPr>
      <xdr:spPr>
        <a:xfrm>
          <a:off x="22110700" y="18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20990</xdr:rowOff>
    </xdr:from>
    <xdr:ext cx="469744" cy="259045"/>
    <xdr:sp macro="" textlink="">
      <xdr:nvSpPr>
        <xdr:cNvPr id="490" name="【庁舎】&#10;一人当たり面積該当値テキスト">
          <a:extLst>
            <a:ext uri="{FF2B5EF4-FFF2-40B4-BE49-F238E27FC236}">
              <a16:creationId xmlns:a16="http://schemas.microsoft.com/office/drawing/2014/main" id="{700597ED-AD92-43C1-B59F-CE9C13B7A193}"/>
            </a:ext>
          </a:extLst>
        </xdr:cNvPr>
        <xdr:cNvSpPr txBox="1"/>
      </xdr:nvSpPr>
      <xdr:spPr>
        <a:xfrm>
          <a:off x="22199600" y="185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107043</xdr:rowOff>
    </xdr:from>
    <xdr:to>
      <xdr:col>112</xdr:col>
      <xdr:colOff>38100</xdr:colOff>
      <xdr:row>109</xdr:row>
      <xdr:rowOff>37193</xdr:rowOff>
    </xdr:to>
    <xdr:sp macro="" textlink="">
      <xdr:nvSpPr>
        <xdr:cNvPr id="491" name="楕円 490">
          <a:extLst>
            <a:ext uri="{FF2B5EF4-FFF2-40B4-BE49-F238E27FC236}">
              <a16:creationId xmlns:a16="http://schemas.microsoft.com/office/drawing/2014/main" id="{E0E2839B-DA96-41D7-B799-F30474CF92B8}"/>
            </a:ext>
          </a:extLst>
        </xdr:cNvPr>
        <xdr:cNvSpPr/>
      </xdr:nvSpPr>
      <xdr:spPr>
        <a:xfrm>
          <a:off x="21272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156863</xdr:rowOff>
    </xdr:from>
    <xdr:to>
      <xdr:col>116</xdr:col>
      <xdr:colOff>63500</xdr:colOff>
      <xdr:row>108</xdr:row>
      <xdr:rowOff>157843</xdr:rowOff>
    </xdr:to>
    <xdr:cxnSp macro="">
      <xdr:nvCxnSpPr>
        <xdr:cNvPr id="492" name="直線コネクタ 491">
          <a:extLst>
            <a:ext uri="{FF2B5EF4-FFF2-40B4-BE49-F238E27FC236}">
              <a16:creationId xmlns:a16="http://schemas.microsoft.com/office/drawing/2014/main" id="{8D6D21A7-32AF-4CCA-A707-073A853960F9}"/>
            </a:ext>
          </a:extLst>
        </xdr:cNvPr>
        <xdr:cNvCxnSpPr/>
      </xdr:nvCxnSpPr>
      <xdr:spPr>
        <a:xfrm flipV="1">
          <a:off x="21323300" y="1867346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108186</xdr:rowOff>
    </xdr:from>
    <xdr:to>
      <xdr:col>107</xdr:col>
      <xdr:colOff>101600</xdr:colOff>
      <xdr:row>109</xdr:row>
      <xdr:rowOff>38336</xdr:rowOff>
    </xdr:to>
    <xdr:sp macro="" textlink="">
      <xdr:nvSpPr>
        <xdr:cNvPr id="493" name="楕円 492">
          <a:extLst>
            <a:ext uri="{FF2B5EF4-FFF2-40B4-BE49-F238E27FC236}">
              <a16:creationId xmlns:a16="http://schemas.microsoft.com/office/drawing/2014/main" id="{6F9EDC63-599A-4702-93E5-D03FEF5EB202}"/>
            </a:ext>
          </a:extLst>
        </xdr:cNvPr>
        <xdr:cNvSpPr/>
      </xdr:nvSpPr>
      <xdr:spPr>
        <a:xfrm>
          <a:off x="20383500" y="1862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157843</xdr:rowOff>
    </xdr:from>
    <xdr:to>
      <xdr:col>111</xdr:col>
      <xdr:colOff>177800</xdr:colOff>
      <xdr:row>108</xdr:row>
      <xdr:rowOff>158986</xdr:rowOff>
    </xdr:to>
    <xdr:cxnSp macro="">
      <xdr:nvCxnSpPr>
        <xdr:cNvPr id="494" name="直線コネクタ 493">
          <a:extLst>
            <a:ext uri="{FF2B5EF4-FFF2-40B4-BE49-F238E27FC236}">
              <a16:creationId xmlns:a16="http://schemas.microsoft.com/office/drawing/2014/main" id="{1960CDAB-07FD-4A8B-8C76-BE12E95206B1}"/>
            </a:ext>
          </a:extLst>
        </xdr:cNvPr>
        <xdr:cNvCxnSpPr/>
      </xdr:nvCxnSpPr>
      <xdr:spPr>
        <a:xfrm flipV="1">
          <a:off x="20434300" y="186744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28320</xdr:rowOff>
    </xdr:from>
    <xdr:ext cx="469744" cy="259045"/>
    <xdr:sp macro="" textlink="">
      <xdr:nvSpPr>
        <xdr:cNvPr id="495" name="n_1mainValue【庁舎】&#10;一人当たり面積">
          <a:extLst>
            <a:ext uri="{FF2B5EF4-FFF2-40B4-BE49-F238E27FC236}">
              <a16:creationId xmlns:a16="http://schemas.microsoft.com/office/drawing/2014/main" id="{8B8C08A2-477F-49E2-8058-871432296AFD}"/>
            </a:ext>
          </a:extLst>
        </xdr:cNvPr>
        <xdr:cNvSpPr txBox="1"/>
      </xdr:nvSpPr>
      <xdr:spPr>
        <a:xfrm>
          <a:off x="210757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29463</xdr:rowOff>
    </xdr:from>
    <xdr:ext cx="469744" cy="259045"/>
    <xdr:sp macro="" textlink="">
      <xdr:nvSpPr>
        <xdr:cNvPr id="496" name="n_2mainValue【庁舎】&#10;一人当たり面積">
          <a:extLst>
            <a:ext uri="{FF2B5EF4-FFF2-40B4-BE49-F238E27FC236}">
              <a16:creationId xmlns:a16="http://schemas.microsoft.com/office/drawing/2014/main" id="{CCDE55CF-7E18-47FB-982F-CBFE40704D75}"/>
            </a:ext>
          </a:extLst>
        </xdr:cNvPr>
        <xdr:cNvSpPr txBox="1"/>
      </xdr:nvSpPr>
      <xdr:spPr>
        <a:xfrm>
          <a:off x="20199427" y="1871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7" name="正方形/長方形 496">
          <a:extLst>
            <a:ext uri="{FF2B5EF4-FFF2-40B4-BE49-F238E27FC236}">
              <a16:creationId xmlns:a16="http://schemas.microsoft.com/office/drawing/2014/main" id="{F6871615-70A1-4F08-A253-0C492F4E5A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8" name="正方形/長方形 497">
          <a:extLst>
            <a:ext uri="{FF2B5EF4-FFF2-40B4-BE49-F238E27FC236}">
              <a16:creationId xmlns:a16="http://schemas.microsoft.com/office/drawing/2014/main" id="{70DC83F2-ECB3-40D2-BB0C-FFE60B6E71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9" name="テキスト ボックス 498">
          <a:extLst>
            <a:ext uri="{FF2B5EF4-FFF2-40B4-BE49-F238E27FC236}">
              <a16:creationId xmlns:a16="http://schemas.microsoft.com/office/drawing/2014/main" id="{EF4DC85E-7551-40FC-923E-D5C999DFEF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全ての類型において、有形固定資産減価償却率は類似団体平均を上回っている。特に高くなっている施設は、プール、消防施設、庁舎である。</a:t>
          </a:r>
          <a:endParaRPr lang="ja-JP" altLang="ja-JP" sz="1800">
            <a:effectLst/>
          </a:endParaRPr>
        </a:p>
        <a:p>
          <a:r>
            <a:rPr kumimoji="1" lang="ja-JP" altLang="ja-JP" sz="1400">
              <a:solidFill>
                <a:schemeClr val="dk1"/>
              </a:solidFill>
              <a:effectLst/>
              <a:latin typeface="+mn-lt"/>
              <a:ea typeface="+mn-ea"/>
              <a:cs typeface="+mn-cs"/>
            </a:rPr>
            <a:t>　プール施設については、耐用年数を経過しており、施設自体の利用を休止している状態であることから、今後の施設利用や解体等について検討が必要となる。</a:t>
          </a:r>
          <a:endParaRPr lang="ja-JP" altLang="ja-JP" sz="1800">
            <a:effectLst/>
          </a:endParaRPr>
        </a:p>
        <a:p>
          <a:r>
            <a:rPr kumimoji="1" lang="ja-JP" altLang="ja-JP" sz="1400">
              <a:solidFill>
                <a:schemeClr val="dk1"/>
              </a:solidFill>
              <a:effectLst/>
              <a:latin typeface="+mn-lt"/>
              <a:ea typeface="+mn-ea"/>
              <a:cs typeface="+mn-cs"/>
            </a:rPr>
            <a:t>　消防施設については、消防団屯所の老朽化に加え、消火栓、防火水槽等において耐用年数を経過している施設が多数存在していることから、更新費用等の平準化及び抑制を図っていく。</a:t>
          </a:r>
          <a:endParaRPr lang="ja-JP" altLang="ja-JP" sz="1800">
            <a:effectLst/>
          </a:endParaRPr>
        </a:p>
        <a:p>
          <a:r>
            <a:rPr kumimoji="1" lang="ja-JP" altLang="ja-JP" sz="1400">
              <a:solidFill>
                <a:schemeClr val="dk1"/>
              </a:solidFill>
              <a:effectLst/>
              <a:latin typeface="+mn-lt"/>
              <a:ea typeface="+mn-ea"/>
              <a:cs typeface="+mn-cs"/>
            </a:rPr>
            <a:t>　庁舎については、大規模改修を行っているものの、当初の建設からは</a:t>
          </a:r>
          <a:r>
            <a:rPr kumimoji="1" lang="en-US" altLang="ja-JP" sz="1400">
              <a:solidFill>
                <a:schemeClr val="dk1"/>
              </a:solidFill>
              <a:effectLst/>
              <a:latin typeface="+mn-lt"/>
              <a:ea typeface="+mn-ea"/>
              <a:cs typeface="+mn-cs"/>
            </a:rPr>
            <a:t>90</a:t>
          </a:r>
          <a:r>
            <a:rPr kumimoji="1" lang="ja-JP" altLang="ja-JP" sz="1400">
              <a:solidFill>
                <a:schemeClr val="dk1"/>
              </a:solidFill>
              <a:effectLst/>
              <a:latin typeface="+mn-lt"/>
              <a:ea typeface="+mn-ea"/>
              <a:cs typeface="+mn-cs"/>
            </a:rPr>
            <a:t>年以上を経過しており、毎年修繕費用が発生している。今後改修計画等について検討していくこととしている。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人口の減少とともに、全国平均を上回る高齢化率（平成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）及び低い生産年齢人口率（同</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）に加え、産業構造が脆弱であることから、財政基盤が弱く、類似団体平均、全国平均及び県平均を下回っている。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投資的経費の抑制や、定員管理・給与の適正化による人件費の抑制等、歳出の徹底的な削減を継続するとともに、税の徴収強化等による歳入確保に努め、財政基盤の強化に努める。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第三セクター等改革推進債に係る公債費の増加により、平成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退職手当組合負担金の減等による人件費の減や一部事務組合負担金の減等による補助費等の減等により比率は改善した。しかし、国調人口の減等により普通交付税が減となり、経常収支比率は高止まりしている。</a:t>
          </a:r>
        </a:p>
        <a:p>
          <a:r>
            <a:rPr kumimoji="1" lang="ja-JP" altLang="en-US" sz="1300">
              <a:latin typeface="ＭＳ Ｐゴシック" panose="020B0600070205080204" pitchFamily="50" charset="-128"/>
              <a:ea typeface="ＭＳ Ｐゴシック" panose="020B0600070205080204" pitchFamily="50" charset="-128"/>
            </a:rPr>
            <a:t>　　繰上償還による公債費の抑制等により、経常経費の削減に努めるとともに、税の徴収強化により、経常一般財源の確保に努める。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72898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30173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66</xdr:row>
      <xdr:rowOff>72898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0521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65</xdr:row>
      <xdr:rowOff>60960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62564"/>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64</xdr:row>
      <xdr:rowOff>24892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625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60469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138,475</a:t>
          </a:r>
          <a:r>
            <a:rPr kumimoji="1" lang="ja-JP" altLang="en-US" sz="1300">
              <a:latin typeface="ＭＳ Ｐゴシック" panose="020B0600070205080204" pitchFamily="50" charset="-128"/>
              <a:ea typeface="ＭＳ Ｐゴシック" panose="020B0600070205080204" pitchFamily="50" charset="-128"/>
            </a:rPr>
            <a:t>円と類似団体平均を大きく下回っている。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今後も定員管理・給与の適正化等により人件費を抑制するとともに、事務事業の見直し等により物件費等の抑制に努める。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67951</xdr:rowOff>
    </xdr:from>
    <xdr:to>
      <xdr:col>23</xdr:col>
      <xdr:colOff>133350</xdr:colOff>
      <xdr:row>81</xdr:row>
      <xdr:rowOff>69157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55401"/>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55708</xdr:rowOff>
    </xdr:from>
    <xdr:to>
      <xdr:col>19</xdr:col>
      <xdr:colOff>133350</xdr:colOff>
      <xdr:row>81</xdr:row>
      <xdr:rowOff>69157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3158"/>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3484</xdr:rowOff>
    </xdr:from>
    <xdr:to>
      <xdr:col>15</xdr:col>
      <xdr:colOff>82550</xdr:colOff>
      <xdr:row>81</xdr:row>
      <xdr:rowOff>55708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90934"/>
          <a:ext cx="889000" cy="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170678</xdr:rowOff>
    </xdr:from>
    <xdr:to>
      <xdr:col>11</xdr:col>
      <xdr:colOff>31750</xdr:colOff>
      <xdr:row>81</xdr:row>
      <xdr:rowOff>3484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86678"/>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17151</xdr:rowOff>
    </xdr:from>
    <xdr:to>
      <xdr:col>23</xdr:col>
      <xdr:colOff>184150</xdr:colOff>
      <xdr:row>81</xdr:row>
      <xdr:rowOff>118751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109878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2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18357</xdr:rowOff>
    </xdr:from>
    <xdr:to>
      <xdr:col>19</xdr:col>
      <xdr:colOff>184150</xdr:colOff>
      <xdr:row>81</xdr:row>
      <xdr:rowOff>119957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130134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7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4908</xdr:rowOff>
    </xdr:from>
    <xdr:to>
      <xdr:col>15</xdr:col>
      <xdr:colOff>133350</xdr:colOff>
      <xdr:row>81</xdr:row>
      <xdr:rowOff>106508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116685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124134</xdr:rowOff>
    </xdr:from>
    <xdr:to>
      <xdr:col>11</xdr:col>
      <xdr:colOff>82550</xdr:colOff>
      <xdr:row>81</xdr:row>
      <xdr:rowOff>54284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64461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0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119878</xdr:rowOff>
    </xdr:from>
    <xdr:to>
      <xdr:col>7</xdr:col>
      <xdr:colOff>31750</xdr:colOff>
      <xdr:row>81</xdr:row>
      <xdr:rowOff>50028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60205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0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年度から継続していた、一般職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、、議員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の独自削減を撤廃し、特別職</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（役職加算なし）から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へ引き下げた。</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年度からは特別職に係る独自削減についても撤廃した。</a:t>
          </a:r>
        </a:p>
        <a:p>
          <a:r>
            <a:rPr kumimoji="1" lang="ja-JP" altLang="en-US" sz="1300">
              <a:latin typeface="ＭＳ Ｐゴシック" panose="020B0600070205080204" pitchFamily="50" charset="-128"/>
              <a:ea typeface="ＭＳ Ｐゴシック" panose="020B0600070205080204" pitchFamily="50" charset="-128"/>
            </a:rPr>
            <a:t>　それにより、ラスパイレス指数は上昇したが、類似団体との比較では低い状況となっており、全国の市区町村においては、下位から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番目、県内では最下位となっている。</a:t>
          </a:r>
        </a:p>
        <a:p>
          <a:r>
            <a:rPr kumimoji="1" lang="ja-JP" altLang="en-US" sz="1300">
              <a:latin typeface="ＭＳ Ｐゴシック" panose="020B0600070205080204" pitchFamily="50" charset="-128"/>
              <a:ea typeface="ＭＳ Ｐゴシック" panose="020B0600070205080204" pitchFamily="50" charset="-128"/>
            </a:rPr>
            <a:t>　今後も人事委員会勧告等を踏まえつつ、給与の適正化に努める。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139337</xdr:rowOff>
    </xdr:from>
    <xdr:to>
      <xdr:col>81</xdr:col>
      <xdr:colOff>44450</xdr:colOff>
      <xdr:row>89</xdr:row>
      <xdr:rowOff>907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4198237"/>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54264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94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139337</xdr:rowOff>
    </xdr:from>
    <xdr:to>
      <xdr:col>81</xdr:col>
      <xdr:colOff>133350</xdr:colOff>
      <xdr:row>82</xdr:row>
      <xdr:rowOff>139337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19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44631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29229"/>
          <a:ext cx="8382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154032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29229"/>
          <a:ext cx="8890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57694</xdr:rowOff>
    </xdr:from>
    <xdr:to>
      <xdr:col>77</xdr:col>
      <xdr:colOff>95250</xdr:colOff>
      <xdr:row>86</xdr:row>
      <xdr:rowOff>159294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0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144071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154032</xdr:rowOff>
    </xdr:from>
    <xdr:to>
      <xdr:col>72</xdr:col>
      <xdr:colOff>203200</xdr:colOff>
      <xdr:row>83</xdr:row>
      <xdr:rowOff>154032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84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57694</xdr:rowOff>
    </xdr:from>
    <xdr:to>
      <xdr:col>73</xdr:col>
      <xdr:colOff>44450</xdr:colOff>
      <xdr:row>86</xdr:row>
      <xdr:rowOff>159294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0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144071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48805</xdr:rowOff>
    </xdr:from>
    <xdr:to>
      <xdr:col>68</xdr:col>
      <xdr:colOff>152400</xdr:colOff>
      <xdr:row>83</xdr:row>
      <xdr:rowOff>154032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3936255"/>
          <a:ext cx="889000" cy="4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57694</xdr:rowOff>
    </xdr:from>
    <xdr:to>
      <xdr:col>68</xdr:col>
      <xdr:colOff>203200</xdr:colOff>
      <xdr:row>86</xdr:row>
      <xdr:rowOff>159294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0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144071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146413</xdr:rowOff>
    </xdr:from>
    <xdr:to>
      <xdr:col>64</xdr:col>
      <xdr:colOff>152400</xdr:colOff>
      <xdr:row>86</xdr:row>
      <xdr:rowOff>76563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61340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165281</xdr:rowOff>
    </xdr:from>
    <xdr:to>
      <xdr:col>81</xdr:col>
      <xdr:colOff>95250</xdr:colOff>
      <xdr:row>84</xdr:row>
      <xdr:rowOff>95431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10358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4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103232</xdr:rowOff>
    </xdr:from>
    <xdr:to>
      <xdr:col>73</xdr:col>
      <xdr:colOff>44450</xdr:colOff>
      <xdr:row>84</xdr:row>
      <xdr:rowOff>33382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43559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103232</xdr:rowOff>
    </xdr:from>
    <xdr:to>
      <xdr:col>68</xdr:col>
      <xdr:colOff>203200</xdr:colOff>
      <xdr:row>84</xdr:row>
      <xdr:rowOff>33382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43559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169455</xdr:rowOff>
    </xdr:from>
    <xdr:to>
      <xdr:col>64</xdr:col>
      <xdr:colOff>152400</xdr:colOff>
      <xdr:row>81</xdr:row>
      <xdr:rowOff>99605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8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109782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65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年度までは原則退職者不補充としたこと等により、普通会計において、</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までに</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人の減となった。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類似団体との比較でも最も低い状況であり、今後も定員適正化計画に基づき、定員管理の適正化を図る。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163540</xdr:rowOff>
    </xdr:from>
    <xdr:to>
      <xdr:col>81</xdr:col>
      <xdr:colOff>44450</xdr:colOff>
      <xdr:row>59</xdr:row>
      <xdr:rowOff>3121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107640"/>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163540</xdr:rowOff>
    </xdr:from>
    <xdr:to>
      <xdr:col>77</xdr:col>
      <xdr:colOff>44450</xdr:colOff>
      <xdr:row>59</xdr:row>
      <xdr:rowOff>7257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107640"/>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166298</xdr:rowOff>
    </xdr:from>
    <xdr:to>
      <xdr:col>72</xdr:col>
      <xdr:colOff>203200</xdr:colOff>
      <xdr:row>59</xdr:row>
      <xdr:rowOff>7257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10398"/>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161472</xdr:rowOff>
    </xdr:from>
    <xdr:to>
      <xdr:col>68</xdr:col>
      <xdr:colOff>152400</xdr:colOff>
      <xdr:row>58</xdr:row>
      <xdr:rowOff>166298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055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116821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0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123771</xdr:rowOff>
    </xdr:from>
    <xdr:to>
      <xdr:col>81</xdr:col>
      <xdr:colOff>95250</xdr:colOff>
      <xdr:row>59</xdr:row>
      <xdr:rowOff>53921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0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45048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8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112740</xdr:rowOff>
    </xdr:from>
    <xdr:to>
      <xdr:col>77</xdr:col>
      <xdr:colOff>95250</xdr:colOff>
      <xdr:row>59</xdr:row>
      <xdr:rowOff>42890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0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53067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82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127907</xdr:rowOff>
    </xdr:from>
    <xdr:to>
      <xdr:col>73</xdr:col>
      <xdr:colOff>44450</xdr:colOff>
      <xdr:row>59</xdr:row>
      <xdr:rowOff>58057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68234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115498</xdr:rowOff>
    </xdr:from>
    <xdr:to>
      <xdr:col>68</xdr:col>
      <xdr:colOff>203200</xdr:colOff>
      <xdr:row>59</xdr:row>
      <xdr:rowOff>45648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05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55825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2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110672</xdr:rowOff>
    </xdr:from>
    <xdr:to>
      <xdr:col>64</xdr:col>
      <xdr:colOff>152400</xdr:colOff>
      <xdr:row>59</xdr:row>
      <xdr:rowOff>40822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50999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㈶大鰐町開発公社、大鰐地域総合開発㈱の両法人の債務に係る損失補償の履行（影響額約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年度に大きく上昇し、類似団体との比較では高い状況にある。</a:t>
          </a:r>
        </a:p>
        <a:p>
          <a:r>
            <a:rPr kumimoji="1" lang="ja-JP" altLang="en-US" sz="1300">
              <a:latin typeface="ＭＳ Ｐゴシック" panose="020B0600070205080204" pitchFamily="50" charset="-128"/>
              <a:ea typeface="ＭＳ Ｐゴシック" panose="020B0600070205080204" pitchFamily="50" charset="-128"/>
            </a:rPr>
            <a:t>　ピークとなる平成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となったが、第三セクター等改革推進債の繰上償還（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百万円）の効果や地域交流施設建設事業債の償還終了等により、平成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今後も新発債の抑制に努め、第三セクター等改革推進債の繰上償還の実施等により、実質公債費比率を引き下げる。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54102</xdr:rowOff>
    </xdr:from>
    <xdr:to>
      <xdr:col>81</xdr:col>
      <xdr:colOff>44450</xdr:colOff>
      <xdr:row>44</xdr:row>
      <xdr:rowOff>107188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59790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107188</xdr:rowOff>
    </xdr:from>
    <xdr:to>
      <xdr:col>77</xdr:col>
      <xdr:colOff>44450</xdr:colOff>
      <xdr:row>45</xdr:row>
      <xdr:rowOff>8128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6509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8128</xdr:rowOff>
    </xdr:from>
    <xdr:to>
      <xdr:col>72</xdr:col>
      <xdr:colOff>203200</xdr:colOff>
      <xdr:row>45</xdr:row>
      <xdr:rowOff>66040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7233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66040</xdr:rowOff>
    </xdr:from>
    <xdr:to>
      <xdr:col>68</xdr:col>
      <xdr:colOff>152400</xdr:colOff>
      <xdr:row>45</xdr:row>
      <xdr:rowOff>109474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7812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3302</xdr:rowOff>
    </xdr:from>
    <xdr:to>
      <xdr:col>81</xdr:col>
      <xdr:colOff>95250</xdr:colOff>
      <xdr:row>44</xdr:row>
      <xdr:rowOff>104902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70629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44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56388</xdr:rowOff>
    </xdr:from>
    <xdr:to>
      <xdr:col>77</xdr:col>
      <xdr:colOff>95250</xdr:colOff>
      <xdr:row>44</xdr:row>
      <xdr:rowOff>157988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142765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128778</xdr:rowOff>
    </xdr:from>
    <xdr:to>
      <xdr:col>73</xdr:col>
      <xdr:colOff>44450</xdr:colOff>
      <xdr:row>45</xdr:row>
      <xdr:rowOff>58928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43705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5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15240</xdr:rowOff>
    </xdr:from>
    <xdr:to>
      <xdr:col>68</xdr:col>
      <xdr:colOff>203200</xdr:colOff>
      <xdr:row>45</xdr:row>
      <xdr:rowOff>116840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101617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58674</xdr:rowOff>
    </xdr:from>
    <xdr:to>
      <xdr:col>64</xdr:col>
      <xdr:colOff>152400</xdr:colOff>
      <xdr:row>45</xdr:row>
      <xdr:rowOff>160274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145051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86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早期健全化基準（</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）は下回っているものの、類似団体平均を大きく上回っている。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主な要因は、㈶大鰐町開発公社、大鰐地域総合開発㈱の両法人の債務に対する損失補償に充てるために発行した第三セクター等改革推進債（発行額</a:t>
          </a:r>
          <a:r>
            <a:rPr kumimoji="1" lang="en-US" altLang="ja-JP" sz="1300">
              <a:latin typeface="ＭＳ Ｐゴシック" panose="020B0600070205080204" pitchFamily="50" charset="-128"/>
              <a:ea typeface="ＭＳ Ｐゴシック" panose="020B0600070205080204" pitchFamily="50" charset="-128"/>
            </a:rPr>
            <a:t>6,617</a:t>
          </a:r>
          <a:r>
            <a:rPr kumimoji="1" lang="ja-JP" altLang="en-US" sz="1300">
              <a:latin typeface="ＭＳ Ｐゴシック" panose="020B0600070205080204" pitchFamily="50" charset="-128"/>
              <a:ea typeface="ＭＳ Ｐゴシック" panose="020B0600070205080204" pitchFamily="50" charset="-128"/>
            </a:rPr>
            <a:t>百万円）である。</a:t>
          </a:r>
        </a:p>
        <a:p>
          <a:r>
            <a:rPr kumimoji="1" lang="ja-JP" altLang="en-US" sz="1300">
              <a:latin typeface="ＭＳ Ｐゴシック" panose="020B0600070205080204" pitchFamily="50" charset="-128"/>
              <a:ea typeface="ＭＳ Ｐゴシック" panose="020B0600070205080204" pitchFamily="50" charset="-128"/>
            </a:rPr>
            <a:t>　第三セクター等改革推進債の着実な償還（</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百万円）及び減債基金の積増し（</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159.3%</a:t>
          </a:r>
          <a:r>
            <a:rPr kumimoji="1" lang="ja-JP" altLang="en-US" sz="1300">
              <a:latin typeface="ＭＳ Ｐゴシック" panose="020B0600070205080204" pitchFamily="50" charset="-128"/>
              <a:ea typeface="ＭＳ Ｐゴシック" panose="020B0600070205080204" pitchFamily="50" charset="-128"/>
            </a:rPr>
            <a:t>となったが、歳入確保・歳出削減を図り、更なる将来負担の抑制に努める。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18</xdr:row>
      <xdr:rowOff>133782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768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105859</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133782</xdr:rowOff>
    </xdr:from>
    <xdr:to>
      <xdr:col>81</xdr:col>
      <xdr:colOff>133350</xdr:colOff>
      <xdr:row>18</xdr:row>
      <xdr:rowOff>133782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21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133782</xdr:rowOff>
    </xdr:from>
    <xdr:to>
      <xdr:col>81</xdr:col>
      <xdr:colOff>44450</xdr:colOff>
      <xdr:row>19</xdr:row>
      <xdr:rowOff>38583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219882"/>
          <a:ext cx="8382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38583</xdr:rowOff>
    </xdr:from>
    <xdr:to>
      <xdr:col>77</xdr:col>
      <xdr:colOff>44450</xdr:colOff>
      <xdr:row>19</xdr:row>
      <xdr:rowOff>126416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296133"/>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126416</xdr:rowOff>
    </xdr:from>
    <xdr:to>
      <xdr:col>72</xdr:col>
      <xdr:colOff>203200</xdr:colOff>
      <xdr:row>20</xdr:row>
      <xdr:rowOff>55829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383966"/>
          <a:ext cx="889000" cy="1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55829</xdr:rowOff>
    </xdr:from>
    <xdr:to>
      <xdr:col>68</xdr:col>
      <xdr:colOff>152400</xdr:colOff>
      <xdr:row>21</xdr:row>
      <xdr:rowOff>89967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484829"/>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82982</xdr:rowOff>
    </xdr:from>
    <xdr:to>
      <xdr:col>81</xdr:col>
      <xdr:colOff>95250</xdr:colOff>
      <xdr:row>19</xdr:row>
      <xdr:rowOff>13132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6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150309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06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159233</xdr:rowOff>
    </xdr:from>
    <xdr:to>
      <xdr:col>77</xdr:col>
      <xdr:colOff>95250</xdr:colOff>
      <xdr:row>19</xdr:row>
      <xdr:rowOff>89383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74160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331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75616</xdr:rowOff>
    </xdr:from>
    <xdr:to>
      <xdr:col>73</xdr:col>
      <xdr:colOff>44450</xdr:colOff>
      <xdr:row>20</xdr:row>
      <xdr:rowOff>5766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3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161993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41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5029</xdr:rowOff>
    </xdr:from>
    <xdr:to>
      <xdr:col>68</xdr:col>
      <xdr:colOff>203200</xdr:colOff>
      <xdr:row>20</xdr:row>
      <xdr:rowOff>106629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4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91406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39167</xdr:rowOff>
    </xdr:from>
    <xdr:to>
      <xdr:col>64</xdr:col>
      <xdr:colOff>152400</xdr:colOff>
      <xdr:row>21</xdr:row>
      <xdr:rowOff>140767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6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125544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72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財政健全化計画、財政運営計画等に基づく定員管理の徹底（平成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65278</xdr:rowOff>
    </xdr:from>
    <xdr:to>
      <xdr:col>24</xdr:col>
      <xdr:colOff>25400</xdr:colOff>
      <xdr:row>35</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660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38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35</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38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xdr:rowOff>
    </xdr:from>
    <xdr:to>
      <xdr:col>24</xdr:col>
      <xdr:colOff>76200</xdr:colOff>
      <xdr:row>35</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94505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98823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需用費等の徹底的な節減及び委託事業の適正化により、類似団体平均、全国平均及び県平均を下回っている。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今後も事務事業の見直し等により、更なる抑制に努める。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74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131572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94996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92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74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子ども子育て支援新制度移行に伴う保育所運営費の増及び、障害者自立支援給付費の増等により、平成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単独事業については、適宜、近隣市町村の状況等により、実施内容の見直しを行う。</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9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年度より新たに繰出基準の対象（高資本費対策経費）となったこと等により類似団体平均、全国平均及び県平均を大きく上回った。</a:t>
          </a:r>
        </a:p>
        <a:p>
          <a:r>
            <a:rPr kumimoji="1" lang="ja-JP" altLang="en-US" sz="1300">
              <a:latin typeface="ＭＳ Ｐゴシック" panose="020B0600070205080204" pitchFamily="50" charset="-128"/>
              <a:ea typeface="ＭＳ Ｐゴシック" panose="020B0600070205080204" pitchFamily="50" charset="-128"/>
            </a:rPr>
            <a:t>　下水道事業に対しては、公債費の高止まりが続くため、今後も繰り出しが必要である。引き続き使用料の増収等による経営健全化を図り、繰出金の抑制に努める。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145288</xdr:rowOff>
    </xdr:from>
    <xdr:to>
      <xdr:col>82</xdr:col>
      <xdr:colOff>107950</xdr:colOff>
      <xdr:row>58</xdr:row>
      <xdr:rowOff>159004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100893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85852</xdr:rowOff>
    </xdr:from>
    <xdr:to>
      <xdr:col>78</xdr:col>
      <xdr:colOff>69850</xdr:colOff>
      <xdr:row>58</xdr:row>
      <xdr:rowOff>145288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100299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58</xdr:row>
      <xdr:rowOff>85852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8562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83566</xdr:rowOff>
    </xdr:from>
    <xdr:to>
      <xdr:col>69</xdr:col>
      <xdr:colOff>92075</xdr:colOff>
      <xdr:row>57</xdr:row>
      <xdr:rowOff>88138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856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108204</xdr:rowOff>
    </xdr:from>
    <xdr:to>
      <xdr:col>82</xdr:col>
      <xdr:colOff>158750</xdr:colOff>
      <xdr:row>59</xdr:row>
      <xdr:rowOff>38354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16781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94488</xdr:rowOff>
    </xdr:from>
    <xdr:to>
      <xdr:col>78</xdr:col>
      <xdr:colOff>120650</xdr:colOff>
      <xdr:row>59</xdr:row>
      <xdr:rowOff>24638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9415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12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35052</xdr:rowOff>
    </xdr:from>
    <xdr:to>
      <xdr:col>74</xdr:col>
      <xdr:colOff>31750</xdr:colOff>
      <xdr:row>58</xdr:row>
      <xdr:rowOff>136652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121429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37338</xdr:rowOff>
    </xdr:from>
    <xdr:to>
      <xdr:col>65</xdr:col>
      <xdr:colOff>53975</xdr:colOff>
      <xdr:row>57</xdr:row>
      <xdr:rowOff>138938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123715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一部事務組合等への負担金及び病院事業会計への補助金等が多額になっているため、類似団体平均、全国平均及び県平均を上回っている。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これまで同様、町単独補助金の見直しを進めるとともに、事務事業の見直し等により補助費等の抑制を図る。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46990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687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56134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733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28702</xdr:rowOff>
    </xdr:from>
    <xdr:to>
      <xdr:col>73</xdr:col>
      <xdr:colOff>180975</xdr:colOff>
      <xdr:row>39</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7152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xdr:rowOff>
    </xdr:from>
    <xdr:to>
      <xdr:col>69</xdr:col>
      <xdr:colOff>92075</xdr:colOff>
      <xdr:row>39</xdr:row>
      <xdr:rowOff>28702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692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5334</xdr:rowOff>
    </xdr:from>
    <xdr:to>
      <xdr:col>74</xdr:col>
      <xdr:colOff>31750</xdr:colOff>
      <xdr:row>39</xdr:row>
      <xdr:rowOff>106934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91711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149352</xdr:rowOff>
    </xdr:from>
    <xdr:to>
      <xdr:col>69</xdr:col>
      <xdr:colOff>142875</xdr:colOff>
      <xdr:row>39</xdr:row>
      <xdr:rowOff>79502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64279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126492</xdr:rowOff>
    </xdr:from>
    <xdr:to>
      <xdr:col>65</xdr:col>
      <xdr:colOff>53975</xdr:colOff>
      <xdr:row>39</xdr:row>
      <xdr:rowOff>56642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41419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年度から第三セクター等改革推進債の償還が始まったため、公債費は大きく上昇した。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年度に大きく減少し、平成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年度に借入れた退職手当債の償還終了等に伴い公債費は減となった。引き続き繰上償還の実施等により、公債費の抑制を図る。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9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138430</xdr:rowOff>
    </xdr:from>
    <xdr:to>
      <xdr:col>19</xdr:col>
      <xdr:colOff>187325</xdr:colOff>
      <xdr:row>77</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68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138430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85089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1648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134638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73677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87630</xdr:rowOff>
    </xdr:from>
    <xdr:to>
      <xdr:col>15</xdr:col>
      <xdr:colOff>149225</xdr:colOff>
      <xdr:row>77</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27957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下水道事業への繰出金において新たに繰出基準の対象となったこと、除排雪経費の高止まり等により大幅に類似団体平均を上回った。</a:t>
          </a:r>
        </a:p>
        <a:p>
          <a:r>
            <a:rPr kumimoji="1" lang="ja-JP" altLang="en-US" sz="1300">
              <a:latin typeface="ＭＳ Ｐゴシック" panose="020B0600070205080204" pitchFamily="50" charset="-128"/>
              <a:ea typeface="ＭＳ Ｐゴシック" panose="020B0600070205080204" pitchFamily="50" charset="-128"/>
            </a:rPr>
            <a:t>　また、補助費についても、一部事務組合に対する負担金及び病院事業会計への補助金が多額となっている。</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引き続き事務事業の見直しを図り、経常一般財源の確保と経常経費の削減に努める。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151493</xdr:rowOff>
    </xdr:from>
    <xdr:to>
      <xdr:col>82</xdr:col>
      <xdr:colOff>107950</xdr:colOff>
      <xdr:row>78</xdr:row>
      <xdr:rowOff>22498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5314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109038</xdr:rowOff>
    </xdr:from>
    <xdr:to>
      <xdr:col>78</xdr:col>
      <xdr:colOff>69850</xdr:colOff>
      <xdr:row>78</xdr:row>
      <xdr:rowOff>22498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310688"/>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51888</xdr:rowOff>
    </xdr:from>
    <xdr:to>
      <xdr:col>73</xdr:col>
      <xdr:colOff>180975</xdr:colOff>
      <xdr:row>77</xdr:row>
      <xdr:rowOff>109038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8208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38826</xdr:rowOff>
    </xdr:from>
    <xdr:to>
      <xdr:col>69</xdr:col>
      <xdr:colOff>92075</xdr:colOff>
      <xdr:row>76</xdr:row>
      <xdr:rowOff>51888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69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100693</xdr:rowOff>
    </xdr:from>
    <xdr:to>
      <xdr:col>82</xdr:col>
      <xdr:colOff>158750</xdr:colOff>
      <xdr:row>78</xdr:row>
      <xdr:rowOff>30843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72770</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143148</xdr:rowOff>
    </xdr:from>
    <xdr:to>
      <xdr:col>78</xdr:col>
      <xdr:colOff>120650</xdr:colOff>
      <xdr:row>78</xdr:row>
      <xdr:rowOff>73298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58075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58238</xdr:rowOff>
    </xdr:from>
    <xdr:to>
      <xdr:col>74</xdr:col>
      <xdr:colOff>31750</xdr:colOff>
      <xdr:row>77</xdr:row>
      <xdr:rowOff>159838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144615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xdr:rowOff>
    </xdr:from>
    <xdr:to>
      <xdr:col>69</xdr:col>
      <xdr:colOff>142875</xdr:colOff>
      <xdr:row>76</xdr:row>
      <xdr:rowOff>102688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87465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159476</xdr:rowOff>
    </xdr:from>
    <xdr:to>
      <xdr:col>65</xdr:col>
      <xdr:colOff>53975</xdr:colOff>
      <xdr:row>76</xdr:row>
      <xdr:rowOff>89626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74403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143768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4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133591</xdr:rowOff>
    </xdr:from>
    <xdr:to>
      <xdr:col>29</xdr:col>
      <xdr:colOff>127000</xdr:colOff>
      <xdr:row>19</xdr:row>
      <xdr:rowOff>136963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438766"/>
          <a:ext cx="647700" cy="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136963</xdr:rowOff>
    </xdr:from>
    <xdr:to>
      <xdr:col>26</xdr:col>
      <xdr:colOff>50800</xdr:colOff>
      <xdr:row>19</xdr:row>
      <xdr:rowOff>144421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442138"/>
          <a:ext cx="6985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142810</xdr:rowOff>
    </xdr:from>
    <xdr:to>
      <xdr:col>22</xdr:col>
      <xdr:colOff>114300</xdr:colOff>
      <xdr:row>19</xdr:row>
      <xdr:rowOff>144421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447985"/>
          <a:ext cx="6985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142810</xdr:rowOff>
    </xdr:from>
    <xdr:to>
      <xdr:col>18</xdr:col>
      <xdr:colOff>177800</xdr:colOff>
      <xdr:row>19</xdr:row>
      <xdr:rowOff>157034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447985"/>
          <a:ext cx="698500" cy="1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147260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82791</xdr:rowOff>
    </xdr:from>
    <xdr:to>
      <xdr:col>29</xdr:col>
      <xdr:colOff>177800</xdr:colOff>
      <xdr:row>20</xdr:row>
      <xdr:rowOff>12941</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38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162818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9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86163</xdr:rowOff>
    </xdr:from>
    <xdr:to>
      <xdr:col>26</xdr:col>
      <xdr:colOff>101600</xdr:colOff>
      <xdr:row>20</xdr:row>
      <xdr:rowOff>16313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39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1090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477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93621</xdr:rowOff>
    </xdr:from>
    <xdr:to>
      <xdr:col>22</xdr:col>
      <xdr:colOff>165100</xdr:colOff>
      <xdr:row>20</xdr:row>
      <xdr:rowOff>23771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39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8548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8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92010</xdr:rowOff>
    </xdr:from>
    <xdr:to>
      <xdr:col>19</xdr:col>
      <xdr:colOff>38100</xdr:colOff>
      <xdr:row>20</xdr:row>
      <xdr:rowOff>22160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39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6937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4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106234</xdr:rowOff>
    </xdr:from>
    <xdr:to>
      <xdr:col>15</xdr:col>
      <xdr:colOff>101600</xdr:colOff>
      <xdr:row>20</xdr:row>
      <xdr:rowOff>36384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41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21161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49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59661</xdr:rowOff>
    </xdr:from>
    <xdr:to>
      <xdr:col>29</xdr:col>
      <xdr:colOff>127000</xdr:colOff>
      <xdr:row>34</xdr:row>
      <xdr:rowOff>105980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327111"/>
          <a:ext cx="647700" cy="46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26340</xdr:rowOff>
    </xdr:from>
    <xdr:to>
      <xdr:col>26</xdr:col>
      <xdr:colOff>50800</xdr:colOff>
      <xdr:row>34</xdr:row>
      <xdr:rowOff>59661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293790"/>
          <a:ext cx="698500" cy="33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4264</xdr:rowOff>
    </xdr:from>
    <xdr:to>
      <xdr:col>22</xdr:col>
      <xdr:colOff>114300</xdr:colOff>
      <xdr:row>34</xdr:row>
      <xdr:rowOff>26340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271714"/>
          <a:ext cx="698500" cy="2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296099</xdr:rowOff>
    </xdr:from>
    <xdr:to>
      <xdr:col>18</xdr:col>
      <xdr:colOff>177800</xdr:colOff>
      <xdr:row>34</xdr:row>
      <xdr:rowOff>4264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220649"/>
          <a:ext cx="698500" cy="51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329727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55180</xdr:rowOff>
    </xdr:from>
    <xdr:to>
      <xdr:col>29</xdr:col>
      <xdr:colOff>177800</xdr:colOff>
      <xdr:row>34</xdr:row>
      <xdr:rowOff>156780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2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243157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8861</xdr:rowOff>
    </xdr:from>
    <xdr:to>
      <xdr:col>26</xdr:col>
      <xdr:colOff>101600</xdr:colOff>
      <xdr:row>34</xdr:row>
      <xdr:rowOff>110461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276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120638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4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318440</xdr:rowOff>
    </xdr:from>
    <xdr:to>
      <xdr:col>22</xdr:col>
      <xdr:colOff>165100</xdr:colOff>
      <xdr:row>34</xdr:row>
      <xdr:rowOff>77140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24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87317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01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296364</xdr:rowOff>
    </xdr:from>
    <xdr:to>
      <xdr:col>19</xdr:col>
      <xdr:colOff>38100</xdr:colOff>
      <xdr:row>34</xdr:row>
      <xdr:rowOff>55064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220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65241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98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245299</xdr:rowOff>
    </xdr:from>
    <xdr:to>
      <xdr:col>15</xdr:col>
      <xdr:colOff>101600</xdr:colOff>
      <xdr:row>34</xdr:row>
      <xdr:rowOff>3999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69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14176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93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79204</xdr:rowOff>
    </xdr:from>
    <xdr:to>
      <xdr:col>24</xdr:col>
      <xdr:colOff>63500</xdr:colOff>
      <xdr:row>38</xdr:row>
      <xdr:rowOff>99688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94304"/>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79204</xdr:rowOff>
    </xdr:from>
    <xdr:to>
      <xdr:col>19</xdr:col>
      <xdr:colOff>177800</xdr:colOff>
      <xdr:row>38</xdr:row>
      <xdr:rowOff>86809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94304"/>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86809</xdr:rowOff>
    </xdr:from>
    <xdr:to>
      <xdr:col>15</xdr:col>
      <xdr:colOff>50800</xdr:colOff>
      <xdr:row>38</xdr:row>
      <xdr:rowOff>96334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0190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96334</xdr:rowOff>
    </xdr:from>
    <xdr:to>
      <xdr:col>10</xdr:col>
      <xdr:colOff>114300</xdr:colOff>
      <xdr:row>38</xdr:row>
      <xdr:rowOff>102415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1434"/>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82806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48888</xdr:rowOff>
    </xdr:from>
    <xdr:to>
      <xdr:col>24</xdr:col>
      <xdr:colOff>114300</xdr:colOff>
      <xdr:row>38</xdr:row>
      <xdr:rowOff>150488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135265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28404</xdr:rowOff>
    </xdr:from>
    <xdr:to>
      <xdr:col>20</xdr:col>
      <xdr:colOff>38100</xdr:colOff>
      <xdr:row>38</xdr:row>
      <xdr:rowOff>130004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121131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36009</xdr:rowOff>
    </xdr:from>
    <xdr:to>
      <xdr:col>15</xdr:col>
      <xdr:colOff>101600</xdr:colOff>
      <xdr:row>38</xdr:row>
      <xdr:rowOff>137609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128736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45534</xdr:rowOff>
    </xdr:from>
    <xdr:to>
      <xdr:col>10</xdr:col>
      <xdr:colOff>165100</xdr:colOff>
      <xdr:row>38</xdr:row>
      <xdr:rowOff>147134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138261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51615</xdr:rowOff>
    </xdr:from>
    <xdr:to>
      <xdr:col>6</xdr:col>
      <xdr:colOff>38100</xdr:colOff>
      <xdr:row>38</xdr:row>
      <xdr:rowOff>153215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144342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28591</xdr:rowOff>
    </xdr:from>
    <xdr:to>
      <xdr:col>24</xdr:col>
      <xdr:colOff>63500</xdr:colOff>
      <xdr:row>57</xdr:row>
      <xdr:rowOff>42019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01241"/>
          <a:ext cx="838200" cy="1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39536</xdr:rowOff>
    </xdr:from>
    <xdr:to>
      <xdr:col>19</xdr:col>
      <xdr:colOff>177800</xdr:colOff>
      <xdr:row>57</xdr:row>
      <xdr:rowOff>42019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12186"/>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39536</xdr:rowOff>
    </xdr:from>
    <xdr:to>
      <xdr:col>15</xdr:col>
      <xdr:colOff>50800</xdr:colOff>
      <xdr:row>57</xdr:row>
      <xdr:rowOff>43098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12186"/>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43098</xdr:rowOff>
    </xdr:from>
    <xdr:to>
      <xdr:col>10</xdr:col>
      <xdr:colOff>114300</xdr:colOff>
      <xdr:row>57</xdr:row>
      <xdr:rowOff>52791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15748"/>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128311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3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149241</xdr:rowOff>
    </xdr:from>
    <xdr:to>
      <xdr:col>24</xdr:col>
      <xdr:colOff>114300</xdr:colOff>
      <xdr:row>57</xdr:row>
      <xdr:rowOff>79391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64168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6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162669</xdr:rowOff>
    </xdr:from>
    <xdr:to>
      <xdr:col>20</xdr:col>
      <xdr:colOff>38100</xdr:colOff>
      <xdr:row>57</xdr:row>
      <xdr:rowOff>92819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83946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160186</xdr:rowOff>
    </xdr:from>
    <xdr:to>
      <xdr:col>15</xdr:col>
      <xdr:colOff>101600</xdr:colOff>
      <xdr:row>57</xdr:row>
      <xdr:rowOff>90336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81463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163748</xdr:rowOff>
    </xdr:from>
    <xdr:to>
      <xdr:col>10</xdr:col>
      <xdr:colOff>165100</xdr:colOff>
      <xdr:row>57</xdr:row>
      <xdr:rowOff>93898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85025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1991</xdr:rowOff>
    </xdr:from>
    <xdr:to>
      <xdr:col>6</xdr:col>
      <xdr:colOff>38100</xdr:colOff>
      <xdr:row>57</xdr:row>
      <xdr:rowOff>103591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94718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120292</xdr:rowOff>
    </xdr:from>
    <xdr:to>
      <xdr:col>24</xdr:col>
      <xdr:colOff>63500</xdr:colOff>
      <xdr:row>76</xdr:row>
      <xdr:rowOff>10861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979042"/>
          <a:ext cx="8382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120292</xdr:rowOff>
    </xdr:from>
    <xdr:to>
      <xdr:col>19</xdr:col>
      <xdr:colOff>177800</xdr:colOff>
      <xdr:row>76</xdr:row>
      <xdr:rowOff>8049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979042"/>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8049</xdr:rowOff>
    </xdr:from>
    <xdr:to>
      <xdr:col>15</xdr:col>
      <xdr:colOff>50800</xdr:colOff>
      <xdr:row>77</xdr:row>
      <xdr:rowOff>89591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038249"/>
          <a:ext cx="889000" cy="2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22085</xdr:rowOff>
    </xdr:from>
    <xdr:to>
      <xdr:col>10</xdr:col>
      <xdr:colOff>114300</xdr:colOff>
      <xdr:row>77</xdr:row>
      <xdr:rowOff>89591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23735"/>
          <a:ext cx="889000" cy="6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99559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131511</xdr:rowOff>
    </xdr:from>
    <xdr:to>
      <xdr:col>24</xdr:col>
      <xdr:colOff>114300</xdr:colOff>
      <xdr:row>76</xdr:row>
      <xdr:rowOff>61661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9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154388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4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69492</xdr:rowOff>
    </xdr:from>
    <xdr:to>
      <xdr:col>20</xdr:col>
      <xdr:colOff>38100</xdr:colOff>
      <xdr:row>75</xdr:row>
      <xdr:rowOff>171092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16169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0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128699</xdr:rowOff>
    </xdr:from>
    <xdr:to>
      <xdr:col>15</xdr:col>
      <xdr:colOff>101600</xdr:colOff>
      <xdr:row>76</xdr:row>
      <xdr:rowOff>58849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75376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6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38791</xdr:rowOff>
    </xdr:from>
    <xdr:to>
      <xdr:col>10</xdr:col>
      <xdr:colOff>165100</xdr:colOff>
      <xdr:row>77</xdr:row>
      <xdr:rowOff>140391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131518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3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142735</xdr:rowOff>
    </xdr:from>
    <xdr:to>
      <xdr:col>6</xdr:col>
      <xdr:colOff>38100</xdr:colOff>
      <xdr:row>77</xdr:row>
      <xdr:rowOff>72885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89412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134736</xdr:rowOff>
    </xdr:from>
    <xdr:to>
      <xdr:col>24</xdr:col>
      <xdr:colOff>63500</xdr:colOff>
      <xdr:row>96</xdr:row>
      <xdr:rowOff>142477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93936"/>
          <a:ext cx="8382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134736</xdr:rowOff>
    </xdr:from>
    <xdr:to>
      <xdr:col>19</xdr:col>
      <xdr:colOff>177800</xdr:colOff>
      <xdr:row>96</xdr:row>
      <xdr:rowOff>140370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93936"/>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140370</xdr:rowOff>
    </xdr:from>
    <xdr:to>
      <xdr:col>15</xdr:col>
      <xdr:colOff>50800</xdr:colOff>
      <xdr:row>97</xdr:row>
      <xdr:rowOff>118718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99570"/>
          <a:ext cx="889000" cy="14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118718</xdr:rowOff>
    </xdr:from>
    <xdr:to>
      <xdr:col>10</xdr:col>
      <xdr:colOff>114300</xdr:colOff>
      <xdr:row>97</xdr:row>
      <xdr:rowOff>160536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49368"/>
          <a:ext cx="889000" cy="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64625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91677</xdr:rowOff>
    </xdr:from>
    <xdr:to>
      <xdr:col>24</xdr:col>
      <xdr:colOff>114300</xdr:colOff>
      <xdr:row>97</xdr:row>
      <xdr:rowOff>21827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70104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83936</xdr:rowOff>
    </xdr:from>
    <xdr:to>
      <xdr:col>20</xdr:col>
      <xdr:colOff>38100</xdr:colOff>
      <xdr:row>97</xdr:row>
      <xdr:rowOff>14086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5213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89570</xdr:rowOff>
    </xdr:from>
    <xdr:to>
      <xdr:col>15</xdr:col>
      <xdr:colOff>101600</xdr:colOff>
      <xdr:row>97</xdr:row>
      <xdr:rowOff>19720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4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67918</xdr:rowOff>
    </xdr:from>
    <xdr:to>
      <xdr:col>10</xdr:col>
      <xdr:colOff>165100</xdr:colOff>
      <xdr:row>97</xdr:row>
      <xdr:rowOff>169518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160645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109736</xdr:rowOff>
    </xdr:from>
    <xdr:to>
      <xdr:col>6</xdr:col>
      <xdr:colOff>38100</xdr:colOff>
      <xdr:row>98</xdr:row>
      <xdr:rowOff>39886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31013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10623</xdr:rowOff>
    </xdr:from>
    <xdr:to>
      <xdr:col>55</xdr:col>
      <xdr:colOff>0</xdr:colOff>
      <xdr:row>36</xdr:row>
      <xdr:rowOff>45544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82823"/>
          <a:ext cx="838200" cy="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10623</xdr:rowOff>
    </xdr:from>
    <xdr:to>
      <xdr:col>50</xdr:col>
      <xdr:colOff>114300</xdr:colOff>
      <xdr:row>36</xdr:row>
      <xdr:rowOff>14697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82823"/>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14697</xdr:rowOff>
    </xdr:from>
    <xdr:to>
      <xdr:col>45</xdr:col>
      <xdr:colOff>177800</xdr:colOff>
      <xdr:row>36</xdr:row>
      <xdr:rowOff>27787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86897"/>
          <a:ext cx="889000" cy="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27787</xdr:rowOff>
    </xdr:from>
    <xdr:to>
      <xdr:col>41</xdr:col>
      <xdr:colOff>50800</xdr:colOff>
      <xdr:row>36</xdr:row>
      <xdr:rowOff>60389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99987"/>
          <a:ext cx="889000" cy="3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95763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592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166194</xdr:rowOff>
    </xdr:from>
    <xdr:to>
      <xdr:col>55</xdr:col>
      <xdr:colOff>50800</xdr:colOff>
      <xdr:row>36</xdr:row>
      <xdr:rowOff>96344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6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144621</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131273</xdr:rowOff>
    </xdr:from>
    <xdr:to>
      <xdr:col>50</xdr:col>
      <xdr:colOff>165100</xdr:colOff>
      <xdr:row>36</xdr:row>
      <xdr:rowOff>61423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52550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2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135347</xdr:rowOff>
    </xdr:from>
    <xdr:to>
      <xdr:col>46</xdr:col>
      <xdr:colOff>38100</xdr:colOff>
      <xdr:row>36</xdr:row>
      <xdr:rowOff>65497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56624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2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148437</xdr:rowOff>
    </xdr:from>
    <xdr:to>
      <xdr:col>41</xdr:col>
      <xdr:colOff>101600</xdr:colOff>
      <xdr:row>36</xdr:row>
      <xdr:rowOff>78587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69714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2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9589</xdr:rowOff>
    </xdr:from>
    <xdr:to>
      <xdr:col>36</xdr:col>
      <xdr:colOff>165100</xdr:colOff>
      <xdr:row>36</xdr:row>
      <xdr:rowOff>111189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102316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27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44191</xdr:rowOff>
    </xdr:from>
    <xdr:to>
      <xdr:col>55</xdr:col>
      <xdr:colOff>0</xdr:colOff>
      <xdr:row>58</xdr:row>
      <xdr:rowOff>94254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88291"/>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94254</xdr:rowOff>
    </xdr:from>
    <xdr:to>
      <xdr:col>50</xdr:col>
      <xdr:colOff>114300</xdr:colOff>
      <xdr:row>58</xdr:row>
      <xdr:rowOff>106786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38354"/>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100488</xdr:rowOff>
    </xdr:from>
    <xdr:to>
      <xdr:col>45</xdr:col>
      <xdr:colOff>177800</xdr:colOff>
      <xdr:row>58</xdr:row>
      <xdr:rowOff>106786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44588"/>
          <a:ext cx="889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78892</xdr:rowOff>
    </xdr:from>
    <xdr:to>
      <xdr:col>41</xdr:col>
      <xdr:colOff>50800</xdr:colOff>
      <xdr:row>58</xdr:row>
      <xdr:rowOff>100488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22992"/>
          <a:ext cx="889000" cy="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122400</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38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164841</xdr:rowOff>
    </xdr:from>
    <xdr:to>
      <xdr:col>55</xdr:col>
      <xdr:colOff>50800</xdr:colOff>
      <xdr:row>58</xdr:row>
      <xdr:rowOff>94991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79768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43454</xdr:rowOff>
    </xdr:from>
    <xdr:to>
      <xdr:col>50</xdr:col>
      <xdr:colOff>165100</xdr:colOff>
      <xdr:row>58</xdr:row>
      <xdr:rowOff>145054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136181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8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55986</xdr:rowOff>
    </xdr:from>
    <xdr:to>
      <xdr:col>46</xdr:col>
      <xdr:colOff>38100</xdr:colOff>
      <xdr:row>58</xdr:row>
      <xdr:rowOff>157586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148713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9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49688</xdr:rowOff>
    </xdr:from>
    <xdr:to>
      <xdr:col>41</xdr:col>
      <xdr:colOff>101600</xdr:colOff>
      <xdr:row>58</xdr:row>
      <xdr:rowOff>151288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142415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8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28092</xdr:rowOff>
    </xdr:from>
    <xdr:to>
      <xdr:col>36</xdr:col>
      <xdr:colOff>165100</xdr:colOff>
      <xdr:row>58</xdr:row>
      <xdr:rowOff>129692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120819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39070</xdr:rowOff>
    </xdr:from>
    <xdr:to>
      <xdr:col>55</xdr:col>
      <xdr:colOff>0</xdr:colOff>
      <xdr:row>78</xdr:row>
      <xdr:rowOff>126698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12170"/>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123245</xdr:rowOff>
    </xdr:from>
    <xdr:to>
      <xdr:col>50</xdr:col>
      <xdr:colOff>114300</xdr:colOff>
      <xdr:row>78</xdr:row>
      <xdr:rowOff>126698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6345"/>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87455</xdr:rowOff>
    </xdr:from>
    <xdr:to>
      <xdr:col>45</xdr:col>
      <xdr:colOff>177800</xdr:colOff>
      <xdr:row>78</xdr:row>
      <xdr:rowOff>123245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60555"/>
          <a:ext cx="8890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87455</xdr:rowOff>
    </xdr:from>
    <xdr:to>
      <xdr:col>41</xdr:col>
      <xdr:colOff>50800</xdr:colOff>
      <xdr:row>78</xdr:row>
      <xdr:rowOff>111967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60555"/>
          <a:ext cx="889000" cy="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86765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159720</xdr:rowOff>
    </xdr:from>
    <xdr:to>
      <xdr:col>55</xdr:col>
      <xdr:colOff>50800</xdr:colOff>
      <xdr:row>78</xdr:row>
      <xdr:rowOff>89870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74647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75898</xdr:rowOff>
    </xdr:from>
    <xdr:to>
      <xdr:col>50</xdr:col>
      <xdr:colOff>165100</xdr:colOff>
      <xdr:row>79</xdr:row>
      <xdr:rowOff>6048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168625</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4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72445</xdr:rowOff>
    </xdr:from>
    <xdr:to>
      <xdr:col>46</xdr:col>
      <xdr:colOff>38100</xdr:colOff>
      <xdr:row>79</xdr:row>
      <xdr:rowOff>2595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165172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3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36655</xdr:rowOff>
    </xdr:from>
    <xdr:to>
      <xdr:col>41</xdr:col>
      <xdr:colOff>101600</xdr:colOff>
      <xdr:row>78</xdr:row>
      <xdr:rowOff>138255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0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129382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61167</xdr:rowOff>
    </xdr:from>
    <xdr:to>
      <xdr:col>36</xdr:col>
      <xdr:colOff>165100</xdr:colOff>
      <xdr:row>78</xdr:row>
      <xdr:rowOff>162767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153894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2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132206</xdr:rowOff>
    </xdr:from>
    <xdr:to>
      <xdr:col>55</xdr:col>
      <xdr:colOff>0</xdr:colOff>
      <xdr:row>98</xdr:row>
      <xdr:rowOff>134545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34306"/>
          <a:ext cx="8382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134138</xdr:rowOff>
    </xdr:from>
    <xdr:to>
      <xdr:col>50</xdr:col>
      <xdr:colOff>114300</xdr:colOff>
      <xdr:row>98</xdr:row>
      <xdr:rowOff>134545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36238"/>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134138</xdr:rowOff>
    </xdr:from>
    <xdr:to>
      <xdr:col>45</xdr:col>
      <xdr:colOff>177800</xdr:colOff>
      <xdr:row>98</xdr:row>
      <xdr:rowOff>158872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36238"/>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133325</xdr:rowOff>
    </xdr:from>
    <xdr:to>
      <xdr:col>41</xdr:col>
      <xdr:colOff>50800</xdr:colOff>
      <xdr:row>98</xdr:row>
      <xdr:rowOff>158872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35425"/>
          <a:ext cx="889000" cy="2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102671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81406</xdr:rowOff>
    </xdr:from>
    <xdr:to>
      <xdr:col>55</xdr:col>
      <xdr:colOff>50800</xdr:colOff>
      <xdr:row>99</xdr:row>
      <xdr:rowOff>11556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167783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83745</xdr:rowOff>
    </xdr:from>
    <xdr:to>
      <xdr:col>50</xdr:col>
      <xdr:colOff>165100</xdr:colOff>
      <xdr:row>99</xdr:row>
      <xdr:rowOff>13895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5022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83338</xdr:rowOff>
    </xdr:from>
    <xdr:to>
      <xdr:col>46</xdr:col>
      <xdr:colOff>38100</xdr:colOff>
      <xdr:row>99</xdr:row>
      <xdr:rowOff>13488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108072</xdr:rowOff>
    </xdr:from>
    <xdr:to>
      <xdr:col>41</xdr:col>
      <xdr:colOff>101600</xdr:colOff>
      <xdr:row>99</xdr:row>
      <xdr:rowOff>38222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29349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70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82525</xdr:rowOff>
    </xdr:from>
    <xdr:to>
      <xdr:col>36</xdr:col>
      <xdr:colOff>165100</xdr:colOff>
      <xdr:row>99</xdr:row>
      <xdr:rowOff>12675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137709</xdr:rowOff>
    </xdr:from>
    <xdr:to>
      <xdr:col>85</xdr:col>
      <xdr:colOff>127000</xdr:colOff>
      <xdr:row>38</xdr:row>
      <xdr:rowOff>137968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2809"/>
          <a:ext cx="8382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137709</xdr:rowOff>
    </xdr:from>
    <xdr:to>
      <xdr:col>81</xdr:col>
      <xdr:colOff>50800</xdr:colOff>
      <xdr:row>38</xdr:row>
      <xdr:rowOff>138992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2809"/>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134917</xdr:rowOff>
    </xdr:from>
    <xdr:to>
      <xdr:col>76</xdr:col>
      <xdr:colOff>114300</xdr:colOff>
      <xdr:row>38</xdr:row>
      <xdr:rowOff>138992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0017"/>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97553</xdr:rowOff>
    </xdr:from>
    <xdr:to>
      <xdr:col>71</xdr:col>
      <xdr:colOff>177800</xdr:colOff>
      <xdr:row>38</xdr:row>
      <xdr:rowOff>134917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12653"/>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146599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87168</xdr:rowOff>
    </xdr:from>
    <xdr:to>
      <xdr:col>85</xdr:col>
      <xdr:colOff>177800</xdr:colOff>
      <xdr:row>39</xdr:row>
      <xdr:rowOff>17318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30985</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86909</xdr:rowOff>
    </xdr:from>
    <xdr:to>
      <xdr:col>81</xdr:col>
      <xdr:colOff>101600</xdr:colOff>
      <xdr:row>39</xdr:row>
      <xdr:rowOff>17059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8186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4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88192</xdr:rowOff>
    </xdr:from>
    <xdr:to>
      <xdr:col>76</xdr:col>
      <xdr:colOff>165100</xdr:colOff>
      <xdr:row>39</xdr:row>
      <xdr:rowOff>18342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9469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84117</xdr:rowOff>
    </xdr:from>
    <xdr:to>
      <xdr:col>72</xdr:col>
      <xdr:colOff>38100</xdr:colOff>
      <xdr:row>39</xdr:row>
      <xdr:rowOff>14267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5394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46753</xdr:rowOff>
    </xdr:from>
    <xdr:to>
      <xdr:col>67</xdr:col>
      <xdr:colOff>101600</xdr:colOff>
      <xdr:row>38</xdr:row>
      <xdr:rowOff>148353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6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164880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3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2755</xdr:rowOff>
    </xdr:from>
    <xdr:to>
      <xdr:col>85</xdr:col>
      <xdr:colOff>127000</xdr:colOff>
      <xdr:row>77</xdr:row>
      <xdr:rowOff>8790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04405"/>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2755</xdr:rowOff>
    </xdr:from>
    <xdr:to>
      <xdr:col>81</xdr:col>
      <xdr:colOff>50800</xdr:colOff>
      <xdr:row>77</xdr:row>
      <xdr:rowOff>17549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04405"/>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12539</xdr:rowOff>
    </xdr:from>
    <xdr:to>
      <xdr:col>76</xdr:col>
      <xdr:colOff>114300</xdr:colOff>
      <xdr:row>77</xdr:row>
      <xdr:rowOff>17549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1418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128956</xdr:rowOff>
    </xdr:from>
    <xdr:to>
      <xdr:col>71</xdr:col>
      <xdr:colOff>177800</xdr:colOff>
      <xdr:row>77</xdr:row>
      <xdr:rowOff>12539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644806"/>
          <a:ext cx="889000" cy="56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93085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129440</xdr:rowOff>
    </xdr:from>
    <xdr:to>
      <xdr:col>85</xdr:col>
      <xdr:colOff>177800</xdr:colOff>
      <xdr:row>77</xdr:row>
      <xdr:rowOff>59590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107867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123405</xdr:rowOff>
    </xdr:from>
    <xdr:to>
      <xdr:col>81</xdr:col>
      <xdr:colOff>101600</xdr:colOff>
      <xdr:row>77</xdr:row>
      <xdr:rowOff>53555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44682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138199</xdr:rowOff>
    </xdr:from>
    <xdr:to>
      <xdr:col>76</xdr:col>
      <xdr:colOff>165100</xdr:colOff>
      <xdr:row>77</xdr:row>
      <xdr:rowOff>68349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59476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6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133189</xdr:rowOff>
    </xdr:from>
    <xdr:to>
      <xdr:col>72</xdr:col>
      <xdr:colOff>38100</xdr:colOff>
      <xdr:row>77</xdr:row>
      <xdr:rowOff>63339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54466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78156</xdr:rowOff>
    </xdr:from>
    <xdr:to>
      <xdr:col>67</xdr:col>
      <xdr:colOff>101600</xdr:colOff>
      <xdr:row>74</xdr:row>
      <xdr:rowOff>8306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5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24833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36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25989</xdr:rowOff>
    </xdr:from>
    <xdr:to>
      <xdr:col>85</xdr:col>
      <xdr:colOff>127000</xdr:colOff>
      <xdr:row>98</xdr:row>
      <xdr:rowOff>122724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28089"/>
          <a:ext cx="838200" cy="9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25989</xdr:rowOff>
    </xdr:from>
    <xdr:to>
      <xdr:col>81</xdr:col>
      <xdr:colOff>50800</xdr:colOff>
      <xdr:row>98</xdr:row>
      <xdr:rowOff>110531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28089"/>
          <a:ext cx="889000" cy="8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168380</xdr:rowOff>
    </xdr:from>
    <xdr:to>
      <xdr:col>76</xdr:col>
      <xdr:colOff>114300</xdr:colOff>
      <xdr:row>98</xdr:row>
      <xdr:rowOff>110531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99030"/>
          <a:ext cx="889000" cy="1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168380</xdr:rowOff>
    </xdr:from>
    <xdr:to>
      <xdr:col>71</xdr:col>
      <xdr:colOff>177800</xdr:colOff>
      <xdr:row>98</xdr:row>
      <xdr:rowOff>130566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99030"/>
          <a:ext cx="889000" cy="1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82230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71924</xdr:rowOff>
    </xdr:from>
    <xdr:to>
      <xdr:col>85</xdr:col>
      <xdr:colOff>177800</xdr:colOff>
      <xdr:row>99</xdr:row>
      <xdr:rowOff>2074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158301</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8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146639</xdr:rowOff>
    </xdr:from>
    <xdr:to>
      <xdr:col>81</xdr:col>
      <xdr:colOff>101600</xdr:colOff>
      <xdr:row>98</xdr:row>
      <xdr:rowOff>76789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67916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59731</xdr:rowOff>
    </xdr:from>
    <xdr:to>
      <xdr:col>76</xdr:col>
      <xdr:colOff>165100</xdr:colOff>
      <xdr:row>98</xdr:row>
      <xdr:rowOff>161331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152458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117580</xdr:rowOff>
    </xdr:from>
    <xdr:to>
      <xdr:col>72</xdr:col>
      <xdr:colOff>38100</xdr:colOff>
      <xdr:row>98</xdr:row>
      <xdr:rowOff>47730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38857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79766</xdr:rowOff>
    </xdr:from>
    <xdr:to>
      <xdr:col>67</xdr:col>
      <xdr:colOff>101600</xdr:colOff>
      <xdr:row>99</xdr:row>
      <xdr:rowOff>9916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1043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164808</xdr:rowOff>
    </xdr:from>
    <xdr:to>
      <xdr:col>116</xdr:col>
      <xdr:colOff>63500</xdr:colOff>
      <xdr:row>39</xdr:row>
      <xdr:rowOff>1969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679908"/>
          <a:ext cx="8382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1816</xdr:rowOff>
    </xdr:from>
    <xdr:to>
      <xdr:col>111</xdr:col>
      <xdr:colOff>177800</xdr:colOff>
      <xdr:row>39</xdr:row>
      <xdr:rowOff>1969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8836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167475</xdr:rowOff>
    </xdr:from>
    <xdr:to>
      <xdr:col>107</xdr:col>
      <xdr:colOff>50800</xdr:colOff>
      <xdr:row>39</xdr:row>
      <xdr:rowOff>1816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8257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167475</xdr:rowOff>
    </xdr:from>
    <xdr:to>
      <xdr:col>102</xdr:col>
      <xdr:colOff>114300</xdr:colOff>
      <xdr:row>39</xdr:row>
      <xdr:rowOff>6426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8257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70362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114008</xdr:rowOff>
    </xdr:from>
    <xdr:to>
      <xdr:col>116</xdr:col>
      <xdr:colOff>114300</xdr:colOff>
      <xdr:row>39</xdr:row>
      <xdr:rowOff>44158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28935</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4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122619</xdr:rowOff>
    </xdr:from>
    <xdr:to>
      <xdr:col>112</xdr:col>
      <xdr:colOff>38100</xdr:colOff>
      <xdr:row>39</xdr:row>
      <xdr:rowOff>52769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43896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122466</xdr:rowOff>
    </xdr:from>
    <xdr:to>
      <xdr:col>107</xdr:col>
      <xdr:colOff>101600</xdr:colOff>
      <xdr:row>39</xdr:row>
      <xdr:rowOff>52616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43743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7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116675</xdr:rowOff>
    </xdr:from>
    <xdr:to>
      <xdr:col>102</xdr:col>
      <xdr:colOff>165100</xdr:colOff>
      <xdr:row>39</xdr:row>
      <xdr:rowOff>46825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37952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72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127076</xdr:rowOff>
    </xdr:from>
    <xdr:to>
      <xdr:col>98</xdr:col>
      <xdr:colOff>38100</xdr:colOff>
      <xdr:row>39</xdr:row>
      <xdr:rowOff>57226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48353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34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98596</xdr:rowOff>
    </xdr:from>
    <xdr:to>
      <xdr:col>116</xdr:col>
      <xdr:colOff>63500</xdr:colOff>
      <xdr:row>59</xdr:row>
      <xdr:rowOff>98606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214146"/>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98606</xdr:rowOff>
    </xdr:from>
    <xdr:to>
      <xdr:col>111</xdr:col>
      <xdr:colOff>177800</xdr:colOff>
      <xdr:row>59</xdr:row>
      <xdr:rowOff>98606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98606</xdr:rowOff>
    </xdr:from>
    <xdr:to>
      <xdr:col>107</xdr:col>
      <xdr:colOff>50800</xdr:colOff>
      <xdr:row>59</xdr:row>
      <xdr:rowOff>98617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21415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98617</xdr:rowOff>
    </xdr:from>
    <xdr:to>
      <xdr:col>102</xdr:col>
      <xdr:colOff>114300</xdr:colOff>
      <xdr:row>59</xdr:row>
      <xdr:rowOff>98617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110743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47796</xdr:rowOff>
    </xdr:from>
    <xdr:to>
      <xdr:col>116</xdr:col>
      <xdr:colOff>114300</xdr:colOff>
      <xdr:row>59</xdr:row>
      <xdr:rowOff>149396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134173</xdr:rowOff>
    </xdr:from>
    <xdr:ext cx="313932"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2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47806</xdr:rowOff>
    </xdr:from>
    <xdr:to>
      <xdr:col>112</xdr:col>
      <xdr:colOff>38100</xdr:colOff>
      <xdr:row>59</xdr:row>
      <xdr:rowOff>149406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140533</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66333" y="102560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47806</xdr:rowOff>
    </xdr:from>
    <xdr:to>
      <xdr:col>107</xdr:col>
      <xdr:colOff>101600</xdr:colOff>
      <xdr:row>59</xdr:row>
      <xdr:rowOff>149406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140533</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77333" y="102560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47817</xdr:rowOff>
    </xdr:from>
    <xdr:to>
      <xdr:col>102</xdr:col>
      <xdr:colOff>165100</xdr:colOff>
      <xdr:row>59</xdr:row>
      <xdr:rowOff>149417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140544</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88333" y="10256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47817</xdr:rowOff>
    </xdr:from>
    <xdr:to>
      <xdr:col>98</xdr:col>
      <xdr:colOff>38100</xdr:colOff>
      <xdr:row>59</xdr:row>
      <xdr:rowOff>149417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140544</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99333" y="10256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50298</xdr:rowOff>
    </xdr:from>
    <xdr:to>
      <xdr:col>116</xdr:col>
      <xdr:colOff>63500</xdr:colOff>
      <xdr:row>75</xdr:row>
      <xdr:rowOff>70044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09048"/>
          <a:ext cx="8382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131146</xdr:rowOff>
    </xdr:from>
    <xdr:to>
      <xdr:col>111</xdr:col>
      <xdr:colOff>177800</xdr:colOff>
      <xdr:row>75</xdr:row>
      <xdr:rowOff>70044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18446"/>
          <a:ext cx="889000" cy="1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100295</xdr:rowOff>
    </xdr:from>
    <xdr:to>
      <xdr:col>107</xdr:col>
      <xdr:colOff>50800</xdr:colOff>
      <xdr:row>74</xdr:row>
      <xdr:rowOff>131146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87595"/>
          <a:ext cx="8890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100295</xdr:rowOff>
    </xdr:from>
    <xdr:to>
      <xdr:col>102</xdr:col>
      <xdr:colOff>114300</xdr:colOff>
      <xdr:row>74</xdr:row>
      <xdr:rowOff>155778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87595"/>
          <a:ext cx="889000" cy="5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166749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170948</xdr:rowOff>
    </xdr:from>
    <xdr:to>
      <xdr:col>116</xdr:col>
      <xdr:colOff>114300</xdr:colOff>
      <xdr:row>75</xdr:row>
      <xdr:rowOff>101098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22375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19244</xdr:rowOff>
    </xdr:from>
    <xdr:to>
      <xdr:col>112</xdr:col>
      <xdr:colOff>38100</xdr:colOff>
      <xdr:row>75</xdr:row>
      <xdr:rowOff>120844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111971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7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80346</xdr:rowOff>
    </xdr:from>
    <xdr:to>
      <xdr:col>107</xdr:col>
      <xdr:colOff>101600</xdr:colOff>
      <xdr:row>75</xdr:row>
      <xdr:rowOff>10496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27023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49495</xdr:rowOff>
    </xdr:from>
    <xdr:to>
      <xdr:col>102</xdr:col>
      <xdr:colOff>165100</xdr:colOff>
      <xdr:row>74</xdr:row>
      <xdr:rowOff>151095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167622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1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104978</xdr:rowOff>
    </xdr:from>
    <xdr:to>
      <xdr:col>98</xdr:col>
      <xdr:colOff>38100</xdr:colOff>
      <xdr:row>75</xdr:row>
      <xdr:rowOff>35128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51655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普通建設事業については、財政健全化計画及び財政運営計画に基づく、定員管理の徹底、需用費等の徹底的な節減及び委託事業の適正化、投資的経費の抑制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年度決算において普通建設事業費（うち新規整備）が大きく増加している要因は、大湯会館建設に係る本工事着手による事業費増のため。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引き続き、定員管理・給与の適正化、事務事業の見直し、投資的経費の抑制等により、各種経費の抑制を図る。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除排雪経費の高止まり及び公共施設の老朽化により類似団体平均を上回っており、今後は公共施設等総合管理計画及び公共施設個別施設計画に基づいた計画的な施設管理による更新費用の平準化を図る。</a:t>
          </a: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百万円）を実施したことに伴い、平成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年度の値が大幅に増加している。今後も、計画的に基金を積立てし、更なる繰上償還の実施や公共施設老朽化対策の財源を確保する。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129921</xdr:rowOff>
    </xdr:from>
    <xdr:to>
      <xdr:col>24</xdr:col>
      <xdr:colOff>63500</xdr:colOff>
      <xdr:row>38</xdr:row>
      <xdr:rowOff>130683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4502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130683</xdr:rowOff>
    </xdr:from>
    <xdr:to>
      <xdr:col>19</xdr:col>
      <xdr:colOff>177800</xdr:colOff>
      <xdr:row>38</xdr:row>
      <xdr:rowOff>139065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4578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80391</xdr:rowOff>
    </xdr:from>
    <xdr:to>
      <xdr:col>15</xdr:col>
      <xdr:colOff>50800</xdr:colOff>
      <xdr:row>38</xdr:row>
      <xdr:rowOff>139065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95491"/>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80391</xdr:rowOff>
    </xdr:from>
    <xdr:to>
      <xdr:col>10</xdr:col>
      <xdr:colOff>114300</xdr:colOff>
      <xdr:row>38</xdr:row>
      <xdr:rowOff>147828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9549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79121</xdr:rowOff>
    </xdr:from>
    <xdr:to>
      <xdr:col>24</xdr:col>
      <xdr:colOff>114300</xdr:colOff>
      <xdr:row>39</xdr:row>
      <xdr:rowOff>9271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165498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79883</xdr:rowOff>
    </xdr:from>
    <xdr:to>
      <xdr:col>20</xdr:col>
      <xdr:colOff>38100</xdr:colOff>
      <xdr:row>39</xdr:row>
      <xdr:rowOff>10033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1160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88265</xdr:rowOff>
    </xdr:from>
    <xdr:to>
      <xdr:col>15</xdr:col>
      <xdr:colOff>101600</xdr:colOff>
      <xdr:row>39</xdr:row>
      <xdr:rowOff>18415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9542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29591</xdr:rowOff>
    </xdr:from>
    <xdr:to>
      <xdr:col>10</xdr:col>
      <xdr:colOff>165100</xdr:colOff>
      <xdr:row>38</xdr:row>
      <xdr:rowOff>131191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122318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97028</xdr:rowOff>
    </xdr:from>
    <xdr:to>
      <xdr:col>6</xdr:col>
      <xdr:colOff>38100</xdr:colOff>
      <xdr:row>39</xdr:row>
      <xdr:rowOff>27178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18305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0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158262</xdr:rowOff>
    </xdr:from>
    <xdr:to>
      <xdr:col>24</xdr:col>
      <xdr:colOff>63500</xdr:colOff>
      <xdr:row>58</xdr:row>
      <xdr:rowOff>63664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0912"/>
          <a:ext cx="838200" cy="7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158262</xdr:rowOff>
    </xdr:from>
    <xdr:to>
      <xdr:col>19</xdr:col>
      <xdr:colOff>177800</xdr:colOff>
      <xdr:row>58</xdr:row>
      <xdr:rowOff>47499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0912"/>
          <a:ext cx="889000" cy="6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151597</xdr:rowOff>
    </xdr:from>
    <xdr:to>
      <xdr:col>15</xdr:col>
      <xdr:colOff>50800</xdr:colOff>
      <xdr:row>58</xdr:row>
      <xdr:rowOff>47499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4247"/>
          <a:ext cx="889000" cy="6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151597</xdr:rowOff>
    </xdr:from>
    <xdr:to>
      <xdr:col>10</xdr:col>
      <xdr:colOff>114300</xdr:colOff>
      <xdr:row>58</xdr:row>
      <xdr:rowOff>70728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4247"/>
          <a:ext cx="889000" cy="9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145997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12864</xdr:rowOff>
    </xdr:from>
    <xdr:to>
      <xdr:col>24</xdr:col>
      <xdr:colOff>114300</xdr:colOff>
      <xdr:row>58</xdr:row>
      <xdr:rowOff>114464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99241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107462</xdr:rowOff>
    </xdr:from>
    <xdr:to>
      <xdr:col>20</xdr:col>
      <xdr:colOff>38100</xdr:colOff>
      <xdr:row>58</xdr:row>
      <xdr:rowOff>37612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28739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168149</xdr:rowOff>
    </xdr:from>
    <xdr:to>
      <xdr:col>15</xdr:col>
      <xdr:colOff>101600</xdr:colOff>
      <xdr:row>58</xdr:row>
      <xdr:rowOff>98299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89426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100797</xdr:rowOff>
    </xdr:from>
    <xdr:to>
      <xdr:col>10</xdr:col>
      <xdr:colOff>165100</xdr:colOff>
      <xdr:row>58</xdr:row>
      <xdr:rowOff>30947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22074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19928</xdr:rowOff>
    </xdr:from>
    <xdr:to>
      <xdr:col>6</xdr:col>
      <xdr:colOff>38100</xdr:colOff>
      <xdr:row>58</xdr:row>
      <xdr:rowOff>121528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112655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138415</xdr:rowOff>
    </xdr:from>
    <xdr:to>
      <xdr:col>24</xdr:col>
      <xdr:colOff>63500</xdr:colOff>
      <xdr:row>76</xdr:row>
      <xdr:rowOff>150588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68615"/>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150588</xdr:rowOff>
    </xdr:from>
    <xdr:to>
      <xdr:col>19</xdr:col>
      <xdr:colOff>177800</xdr:colOff>
      <xdr:row>76</xdr:row>
      <xdr:rowOff>160274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0788"/>
          <a:ext cx="8890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160274</xdr:rowOff>
    </xdr:from>
    <xdr:to>
      <xdr:col>15</xdr:col>
      <xdr:colOff>50800</xdr:colOff>
      <xdr:row>77</xdr:row>
      <xdr:rowOff>50209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0474"/>
          <a:ext cx="889000" cy="6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46129</xdr:rowOff>
    </xdr:from>
    <xdr:to>
      <xdr:col>10</xdr:col>
      <xdr:colOff>114300</xdr:colOff>
      <xdr:row>77</xdr:row>
      <xdr:rowOff>50209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47779"/>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95293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87615</xdr:rowOff>
    </xdr:from>
    <xdr:to>
      <xdr:col>24</xdr:col>
      <xdr:colOff>114300</xdr:colOff>
      <xdr:row>77</xdr:row>
      <xdr:rowOff>17765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66042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99788</xdr:rowOff>
    </xdr:from>
    <xdr:to>
      <xdr:col>20</xdr:col>
      <xdr:colOff>38100</xdr:colOff>
      <xdr:row>77</xdr:row>
      <xdr:rowOff>29938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21065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2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109474</xdr:rowOff>
    </xdr:from>
    <xdr:to>
      <xdr:col>15</xdr:col>
      <xdr:colOff>101600</xdr:colOff>
      <xdr:row>77</xdr:row>
      <xdr:rowOff>39624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30751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170859</xdr:rowOff>
    </xdr:from>
    <xdr:to>
      <xdr:col>10</xdr:col>
      <xdr:colOff>165100</xdr:colOff>
      <xdr:row>77</xdr:row>
      <xdr:rowOff>101009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9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166779</xdr:rowOff>
    </xdr:from>
    <xdr:to>
      <xdr:col>6</xdr:col>
      <xdr:colOff>38100</xdr:colOff>
      <xdr:row>77</xdr:row>
      <xdr:rowOff>96929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88056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8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46606</xdr:rowOff>
    </xdr:from>
    <xdr:to>
      <xdr:col>24</xdr:col>
      <xdr:colOff>63500</xdr:colOff>
      <xdr:row>96</xdr:row>
      <xdr:rowOff>57679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05806"/>
          <a:ext cx="8382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16393</xdr:rowOff>
    </xdr:from>
    <xdr:to>
      <xdr:col>19</xdr:col>
      <xdr:colOff>177800</xdr:colOff>
      <xdr:row>96</xdr:row>
      <xdr:rowOff>46606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75593"/>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7119</xdr:rowOff>
    </xdr:from>
    <xdr:to>
      <xdr:col>15</xdr:col>
      <xdr:colOff>50800</xdr:colOff>
      <xdr:row>96</xdr:row>
      <xdr:rowOff>16393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66319"/>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7119</xdr:rowOff>
    </xdr:from>
    <xdr:to>
      <xdr:col>10</xdr:col>
      <xdr:colOff>114300</xdr:colOff>
      <xdr:row>96</xdr:row>
      <xdr:rowOff>19464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6631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138720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6879</xdr:rowOff>
    </xdr:from>
    <xdr:to>
      <xdr:col>24</xdr:col>
      <xdr:colOff>114300</xdr:colOff>
      <xdr:row>96</xdr:row>
      <xdr:rowOff>108479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156756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4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167256</xdr:rowOff>
    </xdr:from>
    <xdr:to>
      <xdr:col>20</xdr:col>
      <xdr:colOff>38100</xdr:colOff>
      <xdr:row>96</xdr:row>
      <xdr:rowOff>97406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88533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137043</xdr:rowOff>
    </xdr:from>
    <xdr:to>
      <xdr:col>15</xdr:col>
      <xdr:colOff>101600</xdr:colOff>
      <xdr:row>96</xdr:row>
      <xdr:rowOff>67193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58320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127769</xdr:rowOff>
    </xdr:from>
    <xdr:to>
      <xdr:col>10</xdr:col>
      <xdr:colOff>165100</xdr:colOff>
      <xdr:row>96</xdr:row>
      <xdr:rowOff>57919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49046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140114</xdr:rowOff>
    </xdr:from>
    <xdr:to>
      <xdr:col>6</xdr:col>
      <xdr:colOff>38100</xdr:colOff>
      <xdr:row>96</xdr:row>
      <xdr:rowOff>70264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86791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69520</xdr:rowOff>
    </xdr:from>
    <xdr:to>
      <xdr:col>55</xdr:col>
      <xdr:colOff>0</xdr:colOff>
      <xdr:row>38</xdr:row>
      <xdr:rowOff>72263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8462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72263</xdr:rowOff>
    </xdr:from>
    <xdr:to>
      <xdr:col>50</xdr:col>
      <xdr:colOff>114300</xdr:colOff>
      <xdr:row>38</xdr:row>
      <xdr:rowOff>75921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8736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107696</xdr:rowOff>
    </xdr:from>
    <xdr:to>
      <xdr:col>45</xdr:col>
      <xdr:colOff>177800</xdr:colOff>
      <xdr:row>38</xdr:row>
      <xdr:rowOff>75921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51346"/>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75692</xdr:rowOff>
    </xdr:from>
    <xdr:to>
      <xdr:col>41</xdr:col>
      <xdr:colOff>50800</xdr:colOff>
      <xdr:row>37</xdr:row>
      <xdr:rowOff>107696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193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26662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8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18720</xdr:rowOff>
    </xdr:from>
    <xdr:to>
      <xdr:col>55</xdr:col>
      <xdr:colOff>50800</xdr:colOff>
      <xdr:row>38</xdr:row>
      <xdr:rowOff>120320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119219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21463</xdr:rowOff>
    </xdr:from>
    <xdr:to>
      <xdr:col>50</xdr:col>
      <xdr:colOff>165100</xdr:colOff>
      <xdr:row>38</xdr:row>
      <xdr:rowOff>123063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114190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25121</xdr:rowOff>
    </xdr:from>
    <xdr:to>
      <xdr:col>46</xdr:col>
      <xdr:colOff>38100</xdr:colOff>
      <xdr:row>38</xdr:row>
      <xdr:rowOff>126721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117848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56896</xdr:rowOff>
    </xdr:from>
    <xdr:to>
      <xdr:col>41</xdr:col>
      <xdr:colOff>101600</xdr:colOff>
      <xdr:row>37</xdr:row>
      <xdr:rowOff>158496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149623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24892</xdr:rowOff>
    </xdr:from>
    <xdr:to>
      <xdr:col>36</xdr:col>
      <xdr:colOff>165100</xdr:colOff>
      <xdr:row>37</xdr:row>
      <xdr:rowOff>126492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117619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142698</xdr:rowOff>
    </xdr:from>
    <xdr:to>
      <xdr:col>55</xdr:col>
      <xdr:colOff>0</xdr:colOff>
      <xdr:row>58</xdr:row>
      <xdr:rowOff>150387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86798"/>
          <a:ext cx="8382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142698</xdr:rowOff>
    </xdr:from>
    <xdr:to>
      <xdr:col>50</xdr:col>
      <xdr:colOff>114300</xdr:colOff>
      <xdr:row>58</xdr:row>
      <xdr:rowOff>143575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86798"/>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143575</xdr:rowOff>
    </xdr:from>
    <xdr:to>
      <xdr:col>45</xdr:col>
      <xdr:colOff>177800</xdr:colOff>
      <xdr:row>58</xdr:row>
      <xdr:rowOff>148710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87675"/>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143015</xdr:rowOff>
    </xdr:from>
    <xdr:to>
      <xdr:col>41</xdr:col>
      <xdr:colOff>50800</xdr:colOff>
      <xdr:row>58</xdr:row>
      <xdr:rowOff>148710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87115"/>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46009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99587</xdr:rowOff>
    </xdr:from>
    <xdr:to>
      <xdr:col>55</xdr:col>
      <xdr:colOff>50800</xdr:colOff>
      <xdr:row>59</xdr:row>
      <xdr:rowOff>29737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14514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91898</xdr:rowOff>
    </xdr:from>
    <xdr:to>
      <xdr:col>50</xdr:col>
      <xdr:colOff>165100</xdr:colOff>
      <xdr:row>59</xdr:row>
      <xdr:rowOff>22048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13175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2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92775</xdr:rowOff>
    </xdr:from>
    <xdr:to>
      <xdr:col>46</xdr:col>
      <xdr:colOff>38100</xdr:colOff>
      <xdr:row>59</xdr:row>
      <xdr:rowOff>22925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14052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97910</xdr:rowOff>
    </xdr:from>
    <xdr:to>
      <xdr:col>41</xdr:col>
      <xdr:colOff>101600</xdr:colOff>
      <xdr:row>59</xdr:row>
      <xdr:rowOff>28060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19187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92215</xdr:rowOff>
    </xdr:from>
    <xdr:to>
      <xdr:col>36</xdr:col>
      <xdr:colOff>165100</xdr:colOff>
      <xdr:row>59</xdr:row>
      <xdr:rowOff>22365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13492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50609</xdr:rowOff>
    </xdr:from>
    <xdr:to>
      <xdr:col>55</xdr:col>
      <xdr:colOff>0</xdr:colOff>
      <xdr:row>77</xdr:row>
      <xdr:rowOff>150304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252259"/>
          <a:ext cx="838200"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88227</xdr:rowOff>
    </xdr:from>
    <xdr:to>
      <xdr:col>50</xdr:col>
      <xdr:colOff>114300</xdr:colOff>
      <xdr:row>77</xdr:row>
      <xdr:rowOff>150304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289877"/>
          <a:ext cx="889000" cy="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42038</xdr:rowOff>
    </xdr:from>
    <xdr:to>
      <xdr:col>45</xdr:col>
      <xdr:colOff>177800</xdr:colOff>
      <xdr:row>77</xdr:row>
      <xdr:rowOff>88227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43688"/>
          <a:ext cx="889000" cy="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42038</xdr:rowOff>
    </xdr:from>
    <xdr:to>
      <xdr:col>41</xdr:col>
      <xdr:colOff>50800</xdr:colOff>
      <xdr:row>77</xdr:row>
      <xdr:rowOff>92227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43688"/>
          <a:ext cx="889000" cy="5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171259</xdr:rowOff>
    </xdr:from>
    <xdr:to>
      <xdr:col>55</xdr:col>
      <xdr:colOff>50800</xdr:colOff>
      <xdr:row>77</xdr:row>
      <xdr:rowOff>101409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149686</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7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99504</xdr:rowOff>
    </xdr:from>
    <xdr:to>
      <xdr:col>50</xdr:col>
      <xdr:colOff>165100</xdr:colOff>
      <xdr:row>78</xdr:row>
      <xdr:rowOff>29654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20781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37427</xdr:rowOff>
    </xdr:from>
    <xdr:to>
      <xdr:col>46</xdr:col>
      <xdr:colOff>38100</xdr:colOff>
      <xdr:row>77</xdr:row>
      <xdr:rowOff>139027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130154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162688</xdr:rowOff>
    </xdr:from>
    <xdr:to>
      <xdr:col>41</xdr:col>
      <xdr:colOff>101600</xdr:colOff>
      <xdr:row>77</xdr:row>
      <xdr:rowOff>92838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109364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41427</xdr:rowOff>
    </xdr:from>
    <xdr:to>
      <xdr:col>36</xdr:col>
      <xdr:colOff>165100</xdr:colOff>
      <xdr:row>77</xdr:row>
      <xdr:rowOff>143027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159554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142066</xdr:rowOff>
    </xdr:from>
    <xdr:to>
      <xdr:col>55</xdr:col>
      <xdr:colOff>0</xdr:colOff>
      <xdr:row>96</xdr:row>
      <xdr:rowOff>8117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29816"/>
          <a:ext cx="838200" cy="3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8117</xdr:rowOff>
    </xdr:from>
    <xdr:to>
      <xdr:col>50</xdr:col>
      <xdr:colOff>114300</xdr:colOff>
      <xdr:row>96</xdr:row>
      <xdr:rowOff>23675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67317"/>
          <a:ext cx="8890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23675</xdr:rowOff>
    </xdr:from>
    <xdr:to>
      <xdr:col>45</xdr:col>
      <xdr:colOff>177800</xdr:colOff>
      <xdr:row>96</xdr:row>
      <xdr:rowOff>125504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482875"/>
          <a:ext cx="889000" cy="10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109096</xdr:rowOff>
    </xdr:from>
    <xdr:to>
      <xdr:col>41</xdr:col>
      <xdr:colOff>50800</xdr:colOff>
      <xdr:row>96</xdr:row>
      <xdr:rowOff>125504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68296"/>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156255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91266</xdr:rowOff>
    </xdr:from>
    <xdr:to>
      <xdr:col>55</xdr:col>
      <xdr:colOff>50800</xdr:colOff>
      <xdr:row>96</xdr:row>
      <xdr:rowOff>21416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37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69693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5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128767</xdr:rowOff>
    </xdr:from>
    <xdr:to>
      <xdr:col>50</xdr:col>
      <xdr:colOff>165100</xdr:colOff>
      <xdr:row>96</xdr:row>
      <xdr:rowOff>58917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50044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0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144325</xdr:rowOff>
    </xdr:from>
    <xdr:to>
      <xdr:col>46</xdr:col>
      <xdr:colOff>38100</xdr:colOff>
      <xdr:row>96</xdr:row>
      <xdr:rowOff>74475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65602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74704</xdr:rowOff>
    </xdr:from>
    <xdr:to>
      <xdr:col>41</xdr:col>
      <xdr:colOff>101600</xdr:colOff>
      <xdr:row>97</xdr:row>
      <xdr:rowOff>4854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3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167431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2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58296</xdr:rowOff>
    </xdr:from>
    <xdr:to>
      <xdr:col>36</xdr:col>
      <xdr:colOff>165100</xdr:colOff>
      <xdr:row>96</xdr:row>
      <xdr:rowOff>159896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151023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148305</xdr:rowOff>
    </xdr:from>
    <xdr:to>
      <xdr:col>85</xdr:col>
      <xdr:colOff>127000</xdr:colOff>
      <xdr:row>39</xdr:row>
      <xdr:rowOff>62106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663405"/>
          <a:ext cx="838200" cy="8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148305</xdr:rowOff>
    </xdr:from>
    <xdr:to>
      <xdr:col>81</xdr:col>
      <xdr:colOff>50800</xdr:colOff>
      <xdr:row>39</xdr:row>
      <xdr:rowOff>73455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663405"/>
          <a:ext cx="8890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73455</xdr:rowOff>
    </xdr:from>
    <xdr:to>
      <xdr:col>76</xdr:col>
      <xdr:colOff>114300</xdr:colOff>
      <xdr:row>39</xdr:row>
      <xdr:rowOff>76411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760005"/>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76411</xdr:rowOff>
    </xdr:from>
    <xdr:to>
      <xdr:col>71</xdr:col>
      <xdr:colOff>177800</xdr:colOff>
      <xdr:row>39</xdr:row>
      <xdr:rowOff>119011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762961"/>
          <a:ext cx="889000" cy="4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11306</xdr:rowOff>
    </xdr:from>
    <xdr:to>
      <xdr:col>85</xdr:col>
      <xdr:colOff>177800</xdr:colOff>
      <xdr:row>39</xdr:row>
      <xdr:rowOff>112906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69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97683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6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97505</xdr:rowOff>
    </xdr:from>
    <xdr:to>
      <xdr:col>81</xdr:col>
      <xdr:colOff>101600</xdr:colOff>
      <xdr:row>39</xdr:row>
      <xdr:rowOff>27655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6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18782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7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22655</xdr:rowOff>
    </xdr:from>
    <xdr:to>
      <xdr:col>76</xdr:col>
      <xdr:colOff>165100</xdr:colOff>
      <xdr:row>39</xdr:row>
      <xdr:rowOff>124255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7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115382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8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25611</xdr:rowOff>
    </xdr:from>
    <xdr:to>
      <xdr:col>72</xdr:col>
      <xdr:colOff>38100</xdr:colOff>
      <xdr:row>39</xdr:row>
      <xdr:rowOff>127211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7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118338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8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68211</xdr:rowOff>
    </xdr:from>
    <xdr:to>
      <xdr:col>67</xdr:col>
      <xdr:colOff>101600</xdr:colOff>
      <xdr:row>39</xdr:row>
      <xdr:rowOff>169811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7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160938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8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92182</xdr:rowOff>
    </xdr:from>
    <xdr:to>
      <xdr:col>85</xdr:col>
      <xdr:colOff>127000</xdr:colOff>
      <xdr:row>58</xdr:row>
      <xdr:rowOff>94578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36282"/>
          <a:ext cx="8382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69768</xdr:rowOff>
    </xdr:from>
    <xdr:to>
      <xdr:col>81</xdr:col>
      <xdr:colOff>50800</xdr:colOff>
      <xdr:row>58</xdr:row>
      <xdr:rowOff>92182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10013868"/>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38098</xdr:rowOff>
    </xdr:from>
    <xdr:to>
      <xdr:col>76</xdr:col>
      <xdr:colOff>114300</xdr:colOff>
      <xdr:row>58</xdr:row>
      <xdr:rowOff>69768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82198"/>
          <a:ext cx="889000" cy="3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38098</xdr:rowOff>
    </xdr:from>
    <xdr:to>
      <xdr:col>71</xdr:col>
      <xdr:colOff>177800</xdr:colOff>
      <xdr:row>58</xdr:row>
      <xdr:rowOff>68903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82198"/>
          <a:ext cx="889000" cy="3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10812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43778</xdr:rowOff>
    </xdr:from>
    <xdr:to>
      <xdr:col>85</xdr:col>
      <xdr:colOff>177800</xdr:colOff>
      <xdr:row>58</xdr:row>
      <xdr:rowOff>145378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130155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0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41382</xdr:rowOff>
    </xdr:from>
    <xdr:to>
      <xdr:col>81</xdr:col>
      <xdr:colOff>101600</xdr:colOff>
      <xdr:row>58</xdr:row>
      <xdr:rowOff>142982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134109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18968</xdr:rowOff>
    </xdr:from>
    <xdr:to>
      <xdr:col>76</xdr:col>
      <xdr:colOff>165100</xdr:colOff>
      <xdr:row>58</xdr:row>
      <xdr:rowOff>120568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111695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158748</xdr:rowOff>
    </xdr:from>
    <xdr:to>
      <xdr:col>72</xdr:col>
      <xdr:colOff>38100</xdr:colOff>
      <xdr:row>58</xdr:row>
      <xdr:rowOff>88898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80025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18103</xdr:rowOff>
    </xdr:from>
    <xdr:to>
      <xdr:col>67</xdr:col>
      <xdr:colOff>101600</xdr:colOff>
      <xdr:row>58</xdr:row>
      <xdr:rowOff>119703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110830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137709</xdr:rowOff>
    </xdr:from>
    <xdr:to>
      <xdr:col>85</xdr:col>
      <xdr:colOff>127000</xdr:colOff>
      <xdr:row>78</xdr:row>
      <xdr:rowOff>137967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0809"/>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137709</xdr:rowOff>
    </xdr:from>
    <xdr:to>
      <xdr:col>81</xdr:col>
      <xdr:colOff>50800</xdr:colOff>
      <xdr:row>78</xdr:row>
      <xdr:rowOff>138992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0809"/>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134917</xdr:rowOff>
    </xdr:from>
    <xdr:to>
      <xdr:col>76</xdr:col>
      <xdr:colOff>114300</xdr:colOff>
      <xdr:row>78</xdr:row>
      <xdr:rowOff>138992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8017"/>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97554</xdr:rowOff>
    </xdr:from>
    <xdr:to>
      <xdr:col>71</xdr:col>
      <xdr:colOff>177800</xdr:colOff>
      <xdr:row>78</xdr:row>
      <xdr:rowOff>134917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70654"/>
          <a:ext cx="889000" cy="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146598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87167</xdr:rowOff>
    </xdr:from>
    <xdr:to>
      <xdr:col>85</xdr:col>
      <xdr:colOff>177800</xdr:colOff>
      <xdr:row>79</xdr:row>
      <xdr:rowOff>17317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86909</xdr:rowOff>
    </xdr:from>
    <xdr:to>
      <xdr:col>81</xdr:col>
      <xdr:colOff>101600</xdr:colOff>
      <xdr:row>79</xdr:row>
      <xdr:rowOff>17059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8186</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88192</xdr:rowOff>
    </xdr:from>
    <xdr:to>
      <xdr:col>76</xdr:col>
      <xdr:colOff>165100</xdr:colOff>
      <xdr:row>79</xdr:row>
      <xdr:rowOff>18342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9469</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84117</xdr:rowOff>
    </xdr:from>
    <xdr:to>
      <xdr:col>72</xdr:col>
      <xdr:colOff>38100</xdr:colOff>
      <xdr:row>79</xdr:row>
      <xdr:rowOff>14267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5394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46754</xdr:rowOff>
    </xdr:from>
    <xdr:to>
      <xdr:col>67</xdr:col>
      <xdr:colOff>101600</xdr:colOff>
      <xdr:row>78</xdr:row>
      <xdr:rowOff>148354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164881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2755</xdr:rowOff>
    </xdr:from>
    <xdr:to>
      <xdr:col>85</xdr:col>
      <xdr:colOff>127000</xdr:colOff>
      <xdr:row>97</xdr:row>
      <xdr:rowOff>8790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633405"/>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2755</xdr:rowOff>
    </xdr:from>
    <xdr:to>
      <xdr:col>81</xdr:col>
      <xdr:colOff>50800</xdr:colOff>
      <xdr:row>97</xdr:row>
      <xdr:rowOff>17467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633405"/>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12539</xdr:rowOff>
    </xdr:from>
    <xdr:to>
      <xdr:col>76</xdr:col>
      <xdr:colOff>114300</xdr:colOff>
      <xdr:row>97</xdr:row>
      <xdr:rowOff>17467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64318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128956</xdr:rowOff>
    </xdr:from>
    <xdr:to>
      <xdr:col>71</xdr:col>
      <xdr:colOff>177800</xdr:colOff>
      <xdr:row>97</xdr:row>
      <xdr:rowOff>12539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073806"/>
          <a:ext cx="889000" cy="56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93022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129440</xdr:rowOff>
    </xdr:from>
    <xdr:to>
      <xdr:col>85</xdr:col>
      <xdr:colOff>177800</xdr:colOff>
      <xdr:row>97</xdr:row>
      <xdr:rowOff>59590</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5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107867</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123405</xdr:rowOff>
    </xdr:from>
    <xdr:to>
      <xdr:col>81</xdr:col>
      <xdr:colOff>101600</xdr:colOff>
      <xdr:row>97</xdr:row>
      <xdr:rowOff>53555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44682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138117</xdr:rowOff>
    </xdr:from>
    <xdr:to>
      <xdr:col>76</xdr:col>
      <xdr:colOff>165100</xdr:colOff>
      <xdr:row>97</xdr:row>
      <xdr:rowOff>68267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5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59394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133189</xdr:rowOff>
    </xdr:from>
    <xdr:to>
      <xdr:col>72</xdr:col>
      <xdr:colOff>38100</xdr:colOff>
      <xdr:row>97</xdr:row>
      <xdr:rowOff>63339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5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54466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8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78156</xdr:rowOff>
    </xdr:from>
    <xdr:to>
      <xdr:col>67</xdr:col>
      <xdr:colOff>101600</xdr:colOff>
      <xdr:row>94</xdr:row>
      <xdr:rowOff>8306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02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24833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579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過年度からの普通建設事業費の抑制により、農林水産業費及び土木費については類似団体平均を大きく下回っている。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今後も緊急性等を勘案し、インフラ施設の長寿命化修繕等計画的な整備を図る。</a:t>
          </a:r>
        </a:p>
        <a:p>
          <a:r>
            <a:rPr kumimoji="1" lang="ja-JP" altLang="en-US" sz="1300">
              <a:latin typeface="ＭＳ Ｐゴシック" panose="020B0600070205080204" pitchFamily="50" charset="-128"/>
              <a:ea typeface="ＭＳ Ｐゴシック" panose="020B0600070205080204" pitchFamily="50" charset="-128"/>
            </a:rPr>
            <a:t>　商工費について、地域交流施設建設に伴う元利償還金が平成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年度で償還が終了したため、平成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年度決算では減となっているが、大湯会館建設事業費の増に伴い平成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年度決算では大幅に増となっている。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百万円）を実施したことに伴い、平成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年度の値が大幅に増加している。</a:t>
          </a:r>
        </a:p>
        <a:p>
          <a:r>
            <a:rPr kumimoji="1" lang="ja-JP" altLang="en-US" sz="1300">
              <a:latin typeface="ＭＳ Ｐゴシック" panose="020B0600070205080204" pitchFamily="50" charset="-128"/>
              <a:ea typeface="ＭＳ Ｐゴシック" panose="020B0600070205080204" pitchFamily="50" charset="-128"/>
            </a:rPr>
            <a:t>　今後も、更なる繰上償還の実施を計画しており、公債費については減少する見込である。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年度と比較して、減債基金残高は</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百万円増、実質収支額は</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百万円増、実質単年度収支は</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百万円増となっている。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年度に公共施設等整備基金へ</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百万円を積立てたこと等により、比較すると実質収支額が増となっている。</a:t>
          </a:r>
        </a:p>
        <a:p>
          <a:r>
            <a:rPr kumimoji="1" lang="ja-JP" altLang="en-US" sz="1400">
              <a:latin typeface="ＭＳ ゴシック" pitchFamily="49" charset="-128"/>
              <a:ea typeface="ＭＳ ゴシック" pitchFamily="49" charset="-128"/>
            </a:rPr>
            <a:t>　今後も、歳入確保及び歳出削減に努め、財政の健全化を図る。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年度と比較して赤字額は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百万円増加（皆増）、黒字額は</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百万円増加しており、連結実質収支額は</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赤字発生の要因は、病院事業会計における医業収益の減により経営状況が悪化したためである。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黒字増加の要因は、積立金の減等により一般会計の黒字額が増加したこと等による。</a:t>
          </a:r>
        </a:p>
        <a:p>
          <a:r>
            <a:rPr kumimoji="1" lang="ja-JP" altLang="en-US" sz="1400">
              <a:latin typeface="ＭＳ ゴシック" pitchFamily="49" charset="-128"/>
              <a:ea typeface="ＭＳ ゴシック" pitchFamily="49" charset="-128"/>
            </a:rPr>
            <a:t>　今後も歳入確保及び歳出削減を図るとともに、病院事業会計においては、運営体制の見直し等抜本的改革への取組により経営の健全化を図る。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5" t="s">
        <v>79</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6" t="s">
        <v>81</v>
      </c>
      <c r="C3" s="647"/>
      <c r="D3" s="647"/>
      <c r="E3" s="648"/>
      <c r="F3" s="648"/>
      <c r="G3" s="648"/>
      <c r="H3" s="648"/>
      <c r="I3" s="648"/>
      <c r="J3" s="648"/>
      <c r="K3" s="648"/>
      <c r="L3" s="648" t="s">
        <v>82</v>
      </c>
      <c r="M3" s="648"/>
      <c r="N3" s="648"/>
      <c r="O3" s="648"/>
      <c r="P3" s="648"/>
      <c r="Q3" s="648"/>
      <c r="R3" s="651"/>
      <c r="S3" s="651"/>
      <c r="T3" s="651"/>
      <c r="U3" s="651"/>
      <c r="V3" s="652"/>
      <c r="W3" s="545" t="s">
        <v>83</v>
      </c>
      <c r="X3" s="546"/>
      <c r="Y3" s="546"/>
      <c r="Z3" s="546"/>
      <c r="AA3" s="546"/>
      <c r="AB3" s="647"/>
      <c r="AC3" s="651" t="s">
        <v>84</v>
      </c>
      <c r="AD3" s="546"/>
      <c r="AE3" s="546"/>
      <c r="AF3" s="546"/>
      <c r="AG3" s="546"/>
      <c r="AH3" s="546"/>
      <c r="AI3" s="546"/>
      <c r="AJ3" s="546"/>
      <c r="AK3" s="546"/>
      <c r="AL3" s="613"/>
      <c r="AM3" s="545" t="s">
        <v>85</v>
      </c>
      <c r="AN3" s="546"/>
      <c r="AO3" s="546"/>
      <c r="AP3" s="546"/>
      <c r="AQ3" s="546"/>
      <c r="AR3" s="546"/>
      <c r="AS3" s="546"/>
      <c r="AT3" s="546"/>
      <c r="AU3" s="546"/>
      <c r="AV3" s="546"/>
      <c r="AW3" s="546"/>
      <c r="AX3" s="613"/>
      <c r="AY3" s="605" t="s">
        <v>1</v>
      </c>
      <c r="AZ3" s="606"/>
      <c r="BA3" s="606"/>
      <c r="BB3" s="606"/>
      <c r="BC3" s="606"/>
      <c r="BD3" s="606"/>
      <c r="BE3" s="606"/>
      <c r="BF3" s="606"/>
      <c r="BG3" s="606"/>
      <c r="BH3" s="606"/>
      <c r="BI3" s="606"/>
      <c r="BJ3" s="606"/>
      <c r="BK3" s="606"/>
      <c r="BL3" s="606"/>
      <c r="BM3" s="655"/>
      <c r="BN3" s="545" t="s">
        <v>86</v>
      </c>
      <c r="BO3" s="546"/>
      <c r="BP3" s="546"/>
      <c r="BQ3" s="546"/>
      <c r="BR3" s="546"/>
      <c r="BS3" s="546"/>
      <c r="BT3" s="546"/>
      <c r="BU3" s="613"/>
      <c r="BV3" s="545" t="s">
        <v>87</v>
      </c>
      <c r="BW3" s="546"/>
      <c r="BX3" s="546"/>
      <c r="BY3" s="546"/>
      <c r="BZ3" s="546"/>
      <c r="CA3" s="546"/>
      <c r="CB3" s="546"/>
      <c r="CC3" s="613"/>
      <c r="CD3" s="605" t="s">
        <v>1</v>
      </c>
      <c r="CE3" s="606"/>
      <c r="CF3" s="606"/>
      <c r="CG3" s="606"/>
      <c r="CH3" s="606"/>
      <c r="CI3" s="606"/>
      <c r="CJ3" s="606"/>
      <c r="CK3" s="606"/>
      <c r="CL3" s="606"/>
      <c r="CM3" s="606"/>
      <c r="CN3" s="606"/>
      <c r="CO3" s="606"/>
      <c r="CP3" s="606"/>
      <c r="CQ3" s="606"/>
      <c r="CR3" s="606"/>
      <c r="CS3" s="655"/>
      <c r="CT3" s="545" t="s">
        <v>88</v>
      </c>
      <c r="CU3" s="546"/>
      <c r="CV3" s="546"/>
      <c r="CW3" s="546"/>
      <c r="CX3" s="546"/>
      <c r="CY3" s="546"/>
      <c r="CZ3" s="546"/>
      <c r="DA3" s="613"/>
      <c r="DB3" s="545" t="s">
        <v>89</v>
      </c>
      <c r="DC3" s="546"/>
      <c r="DD3" s="546"/>
      <c r="DE3" s="546"/>
      <c r="DF3" s="546"/>
      <c r="DG3" s="546"/>
      <c r="DH3" s="546"/>
      <c r="DI3" s="613"/>
      <c r="DJ3" s="185"/>
      <c r="DK3" s="185"/>
      <c r="DL3" s="185"/>
      <c r="DM3" s="185"/>
      <c r="DN3" s="185"/>
      <c r="DO3" s="185"/>
    </row>
    <row r="4" spans="1:119" ht="18.75" customHeight="1" x14ac:dyDescent="0.15">
      <c r="A4" s="186"/>
      <c r="B4" s="621"/>
      <c r="C4" s="622"/>
      <c r="D4" s="622"/>
      <c r="E4" s="623"/>
      <c r="F4" s="623"/>
      <c r="G4" s="623"/>
      <c r="H4" s="623"/>
      <c r="I4" s="623"/>
      <c r="J4" s="623"/>
      <c r="K4" s="623"/>
      <c r="L4" s="623"/>
      <c r="M4" s="623"/>
      <c r="N4" s="623"/>
      <c r="O4" s="623"/>
      <c r="P4" s="623"/>
      <c r="Q4" s="623"/>
      <c r="R4" s="627"/>
      <c r="S4" s="627"/>
      <c r="T4" s="627"/>
      <c r="U4" s="627"/>
      <c r="V4" s="628"/>
      <c r="W4" s="614"/>
      <c r="X4" s="428"/>
      <c r="Y4" s="428"/>
      <c r="Z4" s="428"/>
      <c r="AA4" s="428"/>
      <c r="AB4" s="622"/>
      <c r="AC4" s="627"/>
      <c r="AD4" s="428"/>
      <c r="AE4" s="428"/>
      <c r="AF4" s="428"/>
      <c r="AG4" s="428"/>
      <c r="AH4" s="428"/>
      <c r="AI4" s="428"/>
      <c r="AJ4" s="428"/>
      <c r="AK4" s="428"/>
      <c r="AL4" s="615"/>
      <c r="AM4" s="572"/>
      <c r="AN4" s="482"/>
      <c r="AO4" s="482"/>
      <c r="AP4" s="482"/>
      <c r="AQ4" s="482"/>
      <c r="AR4" s="482"/>
      <c r="AS4" s="482"/>
      <c r="AT4" s="482"/>
      <c r="AU4" s="482"/>
      <c r="AV4" s="482"/>
      <c r="AW4" s="482"/>
      <c r="AX4" s="654"/>
      <c r="AY4" s="458" t="s">
        <v>90</v>
      </c>
      <c r="AZ4" s="459"/>
      <c r="BA4" s="459"/>
      <c r="BB4" s="459"/>
      <c r="BC4" s="459"/>
      <c r="BD4" s="459"/>
      <c r="BE4" s="459"/>
      <c r="BF4" s="459"/>
      <c r="BG4" s="459"/>
      <c r="BH4" s="459"/>
      <c r="BI4" s="459"/>
      <c r="BJ4" s="459"/>
      <c r="BK4" s="459"/>
      <c r="BL4" s="459"/>
      <c r="BM4" s="460"/>
      <c r="BN4" s="461">
        <v>5189197</v>
      </c>
      <c r="BO4" s="462"/>
      <c r="BP4" s="462"/>
      <c r="BQ4" s="462"/>
      <c r="BR4" s="462"/>
      <c r="BS4" s="462"/>
      <c r="BT4" s="462"/>
      <c r="BU4" s="463"/>
      <c r="BV4" s="461">
        <v>5315811</v>
      </c>
      <c r="BW4" s="462"/>
      <c r="BX4" s="462"/>
      <c r="BY4" s="462"/>
      <c r="BZ4" s="462"/>
      <c r="CA4" s="462"/>
      <c r="CB4" s="462"/>
      <c r="CC4" s="463"/>
      <c r="CD4" s="639" t="s">
        <v>91</v>
      </c>
      <c r="CE4" s="640"/>
      <c r="CF4" s="640"/>
      <c r="CG4" s="640"/>
      <c r="CH4" s="640"/>
      <c r="CI4" s="640"/>
      <c r="CJ4" s="640"/>
      <c r="CK4" s="640"/>
      <c r="CL4" s="640"/>
      <c r="CM4" s="640"/>
      <c r="CN4" s="640"/>
      <c r="CO4" s="640"/>
      <c r="CP4" s="640"/>
      <c r="CQ4" s="640"/>
      <c r="CR4" s="640"/>
      <c r="CS4" s="641"/>
      <c r="CT4" s="642">
        <v>7.2</v>
      </c>
      <c r="CU4" s="643"/>
      <c r="CV4" s="643"/>
      <c r="CW4" s="643"/>
      <c r="CX4" s="643"/>
      <c r="CY4" s="643"/>
      <c r="CZ4" s="643"/>
      <c r="DA4" s="644"/>
      <c r="DB4" s="642">
        <v>3.5</v>
      </c>
      <c r="DC4" s="643"/>
      <c r="DD4" s="643"/>
      <c r="DE4" s="643"/>
      <c r="DF4" s="643"/>
      <c r="DG4" s="643"/>
      <c r="DH4" s="643"/>
      <c r="DI4" s="644"/>
      <c r="DJ4" s="185"/>
      <c r="DK4" s="185"/>
      <c r="DL4" s="185"/>
      <c r="DM4" s="185"/>
      <c r="DN4" s="185"/>
      <c r="DO4" s="185"/>
    </row>
    <row r="5" spans="1:119" ht="18.75" customHeight="1" x14ac:dyDescent="0.15">
      <c r="A5" s="186"/>
      <c r="B5" s="649"/>
      <c r="C5" s="483"/>
      <c r="D5" s="483"/>
      <c r="E5" s="650"/>
      <c r="F5" s="650"/>
      <c r="G5" s="650"/>
      <c r="H5" s="650"/>
      <c r="I5" s="650"/>
      <c r="J5" s="650"/>
      <c r="K5" s="650"/>
      <c r="L5" s="650"/>
      <c r="M5" s="650"/>
      <c r="N5" s="650"/>
      <c r="O5" s="650"/>
      <c r="P5" s="650"/>
      <c r="Q5" s="650"/>
      <c r="R5" s="481"/>
      <c r="S5" s="481"/>
      <c r="T5" s="481"/>
      <c r="U5" s="481"/>
      <c r="V5" s="653"/>
      <c r="W5" s="572"/>
      <c r="X5" s="482"/>
      <c r="Y5" s="482"/>
      <c r="Z5" s="482"/>
      <c r="AA5" s="482"/>
      <c r="AB5" s="483"/>
      <c r="AC5" s="481"/>
      <c r="AD5" s="482"/>
      <c r="AE5" s="482"/>
      <c r="AF5" s="482"/>
      <c r="AG5" s="482"/>
      <c r="AH5" s="482"/>
      <c r="AI5" s="482"/>
      <c r="AJ5" s="482"/>
      <c r="AK5" s="482"/>
      <c r="AL5" s="654"/>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4913413</v>
      </c>
      <c r="BO5" s="467"/>
      <c r="BP5" s="467"/>
      <c r="BQ5" s="467"/>
      <c r="BR5" s="467"/>
      <c r="BS5" s="467"/>
      <c r="BT5" s="467"/>
      <c r="BU5" s="468"/>
      <c r="BV5" s="466">
        <v>5189662</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95.5</v>
      </c>
      <c r="CU5" s="437"/>
      <c r="CV5" s="437"/>
      <c r="CW5" s="437"/>
      <c r="CX5" s="437"/>
      <c r="CY5" s="437"/>
      <c r="CZ5" s="437"/>
      <c r="DA5" s="438"/>
      <c r="DB5" s="436">
        <v>97.3</v>
      </c>
      <c r="DC5" s="437"/>
      <c r="DD5" s="437"/>
      <c r="DE5" s="437"/>
      <c r="DF5" s="437"/>
      <c r="DG5" s="437"/>
      <c r="DH5" s="437"/>
      <c r="DI5" s="438"/>
      <c r="DJ5" s="185"/>
      <c r="DK5" s="185"/>
      <c r="DL5" s="185"/>
      <c r="DM5" s="185"/>
      <c r="DN5" s="185"/>
      <c r="DO5" s="185"/>
    </row>
    <row r="6" spans="1:119" ht="18.75" customHeight="1" x14ac:dyDescent="0.15">
      <c r="A6" s="186"/>
      <c r="B6" s="619" t="s">
        <v>96</v>
      </c>
      <c r="C6" s="480"/>
      <c r="D6" s="480"/>
      <c r="E6" s="620"/>
      <c r="F6" s="620"/>
      <c r="G6" s="620"/>
      <c r="H6" s="620"/>
      <c r="I6" s="620"/>
      <c r="J6" s="620"/>
      <c r="K6" s="620"/>
      <c r="L6" s="620" t="s">
        <v>97</v>
      </c>
      <c r="M6" s="620"/>
      <c r="N6" s="620"/>
      <c r="O6" s="620"/>
      <c r="P6" s="620"/>
      <c r="Q6" s="620"/>
      <c r="R6" s="504"/>
      <c r="S6" s="504"/>
      <c r="T6" s="504"/>
      <c r="U6" s="504"/>
      <c r="V6" s="626"/>
      <c r="W6" s="557" t="s">
        <v>98</v>
      </c>
      <c r="X6" s="479"/>
      <c r="Y6" s="479"/>
      <c r="Z6" s="479"/>
      <c r="AA6" s="479"/>
      <c r="AB6" s="480"/>
      <c r="AC6" s="631" t="s">
        <v>99</v>
      </c>
      <c r="AD6" s="632"/>
      <c r="AE6" s="632"/>
      <c r="AF6" s="632"/>
      <c r="AG6" s="632"/>
      <c r="AH6" s="632"/>
      <c r="AI6" s="632"/>
      <c r="AJ6" s="632"/>
      <c r="AK6" s="632"/>
      <c r="AL6" s="633"/>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275784</v>
      </c>
      <c r="BO6" s="467"/>
      <c r="BP6" s="467"/>
      <c r="BQ6" s="467"/>
      <c r="BR6" s="467"/>
      <c r="BS6" s="467"/>
      <c r="BT6" s="467"/>
      <c r="BU6" s="468"/>
      <c r="BV6" s="466">
        <v>126149</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6">
        <v>99.4</v>
      </c>
      <c r="CU6" s="617"/>
      <c r="CV6" s="617"/>
      <c r="CW6" s="617"/>
      <c r="CX6" s="617"/>
      <c r="CY6" s="617"/>
      <c r="CZ6" s="617"/>
      <c r="DA6" s="618"/>
      <c r="DB6" s="616">
        <v>101.5</v>
      </c>
      <c r="DC6" s="617"/>
      <c r="DD6" s="617"/>
      <c r="DE6" s="617"/>
      <c r="DF6" s="617"/>
      <c r="DG6" s="617"/>
      <c r="DH6" s="617"/>
      <c r="DI6" s="618"/>
      <c r="DJ6" s="185"/>
      <c r="DK6" s="185"/>
      <c r="DL6" s="185"/>
      <c r="DM6" s="185"/>
      <c r="DN6" s="185"/>
      <c r="DO6" s="185"/>
    </row>
    <row r="7" spans="1:119" ht="18.75" customHeight="1" x14ac:dyDescent="0.15">
      <c r="A7" s="186"/>
      <c r="B7" s="621"/>
      <c r="C7" s="622"/>
      <c r="D7" s="622"/>
      <c r="E7" s="623"/>
      <c r="F7" s="623"/>
      <c r="G7" s="623"/>
      <c r="H7" s="623"/>
      <c r="I7" s="623"/>
      <c r="J7" s="623"/>
      <c r="K7" s="623"/>
      <c r="L7" s="623"/>
      <c r="M7" s="623"/>
      <c r="N7" s="623"/>
      <c r="O7" s="623"/>
      <c r="P7" s="623"/>
      <c r="Q7" s="623"/>
      <c r="R7" s="627"/>
      <c r="S7" s="627"/>
      <c r="T7" s="627"/>
      <c r="U7" s="627"/>
      <c r="V7" s="628"/>
      <c r="W7" s="614"/>
      <c r="X7" s="428"/>
      <c r="Y7" s="428"/>
      <c r="Z7" s="428"/>
      <c r="AA7" s="428"/>
      <c r="AB7" s="622"/>
      <c r="AC7" s="634"/>
      <c r="AD7" s="429"/>
      <c r="AE7" s="429"/>
      <c r="AF7" s="429"/>
      <c r="AG7" s="429"/>
      <c r="AH7" s="429"/>
      <c r="AI7" s="429"/>
      <c r="AJ7" s="429"/>
      <c r="AK7" s="429"/>
      <c r="AL7" s="635"/>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19714</v>
      </c>
      <c r="BO7" s="467"/>
      <c r="BP7" s="467"/>
      <c r="BQ7" s="467"/>
      <c r="BR7" s="467"/>
      <c r="BS7" s="467"/>
      <c r="BT7" s="467"/>
      <c r="BU7" s="468"/>
      <c r="BV7" s="466">
        <v>0</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3542736</v>
      </c>
      <c r="CU7" s="467"/>
      <c r="CV7" s="467"/>
      <c r="CW7" s="467"/>
      <c r="CX7" s="467"/>
      <c r="CY7" s="467"/>
      <c r="CZ7" s="467"/>
      <c r="DA7" s="468"/>
      <c r="DB7" s="466">
        <v>3586092</v>
      </c>
      <c r="DC7" s="467"/>
      <c r="DD7" s="467"/>
      <c r="DE7" s="467"/>
      <c r="DF7" s="467"/>
      <c r="DG7" s="467"/>
      <c r="DH7" s="467"/>
      <c r="DI7" s="468"/>
      <c r="DJ7" s="185"/>
      <c r="DK7" s="185"/>
      <c r="DL7" s="185"/>
      <c r="DM7" s="185"/>
      <c r="DN7" s="185"/>
      <c r="DO7" s="185"/>
    </row>
    <row r="8" spans="1:119" ht="18.75" customHeight="1" thickBot="1" x14ac:dyDescent="0.2">
      <c r="A8" s="186"/>
      <c r="B8" s="624"/>
      <c r="C8" s="558"/>
      <c r="D8" s="558"/>
      <c r="E8" s="625"/>
      <c r="F8" s="625"/>
      <c r="G8" s="625"/>
      <c r="H8" s="625"/>
      <c r="I8" s="625"/>
      <c r="J8" s="625"/>
      <c r="K8" s="625"/>
      <c r="L8" s="625"/>
      <c r="M8" s="625"/>
      <c r="N8" s="625"/>
      <c r="O8" s="625"/>
      <c r="P8" s="625"/>
      <c r="Q8" s="625"/>
      <c r="R8" s="629"/>
      <c r="S8" s="629"/>
      <c r="T8" s="629"/>
      <c r="U8" s="629"/>
      <c r="V8" s="630"/>
      <c r="W8" s="547"/>
      <c r="X8" s="548"/>
      <c r="Y8" s="548"/>
      <c r="Z8" s="548"/>
      <c r="AA8" s="548"/>
      <c r="AB8" s="558"/>
      <c r="AC8" s="636"/>
      <c r="AD8" s="637"/>
      <c r="AE8" s="637"/>
      <c r="AF8" s="637"/>
      <c r="AG8" s="637"/>
      <c r="AH8" s="637"/>
      <c r="AI8" s="637"/>
      <c r="AJ8" s="637"/>
      <c r="AK8" s="637"/>
      <c r="AL8" s="638"/>
      <c r="AM8" s="535" t="s">
        <v>106</v>
      </c>
      <c r="AN8" s="440"/>
      <c r="AO8" s="440"/>
      <c r="AP8" s="440"/>
      <c r="AQ8" s="440"/>
      <c r="AR8" s="440"/>
      <c r="AS8" s="440"/>
      <c r="AT8" s="441"/>
      <c r="AU8" s="523" t="s">
        <v>93</v>
      </c>
      <c r="AV8" s="524"/>
      <c r="AW8" s="524"/>
      <c r="AX8" s="524"/>
      <c r="AY8" s="446" t="s">
        <v>107</v>
      </c>
      <c r="AZ8" s="447"/>
      <c r="BA8" s="447"/>
      <c r="BB8" s="447"/>
      <c r="BC8" s="447"/>
      <c r="BD8" s="447"/>
      <c r="BE8" s="447"/>
      <c r="BF8" s="447"/>
      <c r="BG8" s="447"/>
      <c r="BH8" s="447"/>
      <c r="BI8" s="447"/>
      <c r="BJ8" s="447"/>
      <c r="BK8" s="447"/>
      <c r="BL8" s="447"/>
      <c r="BM8" s="448"/>
      <c r="BN8" s="466">
        <v>256070</v>
      </c>
      <c r="BO8" s="467"/>
      <c r="BP8" s="467"/>
      <c r="BQ8" s="467"/>
      <c r="BR8" s="467"/>
      <c r="BS8" s="467"/>
      <c r="BT8" s="467"/>
      <c r="BU8" s="468"/>
      <c r="BV8" s="466">
        <v>126149</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0.22</v>
      </c>
      <c r="CU8" s="580"/>
      <c r="CV8" s="580"/>
      <c r="CW8" s="580"/>
      <c r="CX8" s="580"/>
      <c r="CY8" s="580"/>
      <c r="CZ8" s="580"/>
      <c r="DA8" s="581"/>
      <c r="DB8" s="579">
        <v>0.22</v>
      </c>
      <c r="DC8" s="580"/>
      <c r="DD8" s="580"/>
      <c r="DE8" s="580"/>
      <c r="DF8" s="580"/>
      <c r="DG8" s="580"/>
      <c r="DH8" s="580"/>
      <c r="DI8" s="581"/>
      <c r="DJ8" s="185"/>
      <c r="DK8" s="185"/>
      <c r="DL8" s="185"/>
      <c r="DM8" s="185"/>
      <c r="DN8" s="185"/>
      <c r="DO8" s="185"/>
    </row>
    <row r="9" spans="1:119" ht="18.75" customHeight="1" thickBot="1" x14ac:dyDescent="0.2">
      <c r="A9" s="186"/>
      <c r="B9" s="605" t="s">
        <v>109</v>
      </c>
      <c r="C9" s="606"/>
      <c r="D9" s="606"/>
      <c r="E9" s="606"/>
      <c r="F9" s="606"/>
      <c r="G9" s="606"/>
      <c r="H9" s="606"/>
      <c r="I9" s="606"/>
      <c r="J9" s="606"/>
      <c r="K9" s="529"/>
      <c r="L9" s="607" t="s">
        <v>110</v>
      </c>
      <c r="M9" s="608"/>
      <c r="N9" s="608"/>
      <c r="O9" s="608"/>
      <c r="P9" s="608"/>
      <c r="Q9" s="609"/>
      <c r="R9" s="610">
        <v>9676</v>
      </c>
      <c r="S9" s="611"/>
      <c r="T9" s="611"/>
      <c r="U9" s="611"/>
      <c r="V9" s="612"/>
      <c r="W9" s="545" t="s">
        <v>111</v>
      </c>
      <c r="X9" s="546"/>
      <c r="Y9" s="546"/>
      <c r="Z9" s="546"/>
      <c r="AA9" s="546"/>
      <c r="AB9" s="546"/>
      <c r="AC9" s="546"/>
      <c r="AD9" s="546"/>
      <c r="AE9" s="546"/>
      <c r="AF9" s="546"/>
      <c r="AG9" s="546"/>
      <c r="AH9" s="546"/>
      <c r="AI9" s="546"/>
      <c r="AJ9" s="546"/>
      <c r="AK9" s="546"/>
      <c r="AL9" s="613"/>
      <c r="AM9" s="535" t="s">
        <v>112</v>
      </c>
      <c r="AN9" s="440"/>
      <c r="AO9" s="440"/>
      <c r="AP9" s="440"/>
      <c r="AQ9" s="440"/>
      <c r="AR9" s="440"/>
      <c r="AS9" s="440"/>
      <c r="AT9" s="441"/>
      <c r="AU9" s="523" t="s">
        <v>93</v>
      </c>
      <c r="AV9" s="524"/>
      <c r="AW9" s="524"/>
      <c r="AX9" s="524"/>
      <c r="AY9" s="446" t="s">
        <v>113</v>
      </c>
      <c r="AZ9" s="447"/>
      <c r="BA9" s="447"/>
      <c r="BB9" s="447"/>
      <c r="BC9" s="447"/>
      <c r="BD9" s="447"/>
      <c r="BE9" s="447"/>
      <c r="BF9" s="447"/>
      <c r="BG9" s="447"/>
      <c r="BH9" s="447"/>
      <c r="BI9" s="447"/>
      <c r="BJ9" s="447"/>
      <c r="BK9" s="447"/>
      <c r="BL9" s="447"/>
      <c r="BM9" s="448"/>
      <c r="BN9" s="466">
        <v>129921</v>
      </c>
      <c r="BO9" s="467"/>
      <c r="BP9" s="467"/>
      <c r="BQ9" s="467"/>
      <c r="BR9" s="467"/>
      <c r="BS9" s="467"/>
      <c r="BT9" s="467"/>
      <c r="BU9" s="468"/>
      <c r="BV9" s="466">
        <v>-74314</v>
      </c>
      <c r="BW9" s="467"/>
      <c r="BX9" s="467"/>
      <c r="BY9" s="467"/>
      <c r="BZ9" s="467"/>
      <c r="CA9" s="467"/>
      <c r="CB9" s="467"/>
      <c r="CC9" s="468"/>
      <c r="CD9" s="475" t="s">
        <v>114</v>
      </c>
      <c r="CE9" s="476"/>
      <c r="CF9" s="476"/>
      <c r="CG9" s="476"/>
      <c r="CH9" s="476"/>
      <c r="CI9" s="476"/>
      <c r="CJ9" s="476"/>
      <c r="CK9" s="476"/>
      <c r="CL9" s="476"/>
      <c r="CM9" s="476"/>
      <c r="CN9" s="476"/>
      <c r="CO9" s="476"/>
      <c r="CP9" s="476"/>
      <c r="CQ9" s="476"/>
      <c r="CR9" s="476"/>
      <c r="CS9" s="477"/>
      <c r="CT9" s="436">
        <v>15.8</v>
      </c>
      <c r="CU9" s="437"/>
      <c r="CV9" s="437"/>
      <c r="CW9" s="437"/>
      <c r="CX9" s="437"/>
      <c r="CY9" s="437"/>
      <c r="CZ9" s="437"/>
      <c r="DA9" s="438"/>
      <c r="DB9" s="436">
        <v>16.100000000000001</v>
      </c>
      <c r="DC9" s="437"/>
      <c r="DD9" s="437"/>
      <c r="DE9" s="437"/>
      <c r="DF9" s="437"/>
      <c r="DG9" s="437"/>
      <c r="DH9" s="437"/>
      <c r="DI9" s="438"/>
      <c r="DJ9" s="185"/>
      <c r="DK9" s="185"/>
      <c r="DL9" s="185"/>
      <c r="DM9" s="185"/>
      <c r="DN9" s="185"/>
      <c r="DO9" s="185"/>
    </row>
    <row r="10" spans="1:119" ht="18.75" customHeight="1" thickBot="1" x14ac:dyDescent="0.2">
      <c r="A10" s="186"/>
      <c r="B10" s="605"/>
      <c r="C10" s="606"/>
      <c r="D10" s="606"/>
      <c r="E10" s="606"/>
      <c r="F10" s="606"/>
      <c r="G10" s="606"/>
      <c r="H10" s="606"/>
      <c r="I10" s="606"/>
      <c r="J10" s="606"/>
      <c r="K10" s="529"/>
      <c r="L10" s="439" t="s">
        <v>115</v>
      </c>
      <c r="M10" s="440"/>
      <c r="N10" s="440"/>
      <c r="O10" s="440"/>
      <c r="P10" s="440"/>
      <c r="Q10" s="441"/>
      <c r="R10" s="442">
        <v>10978</v>
      </c>
      <c r="S10" s="443"/>
      <c r="T10" s="443"/>
      <c r="U10" s="443"/>
      <c r="V10" s="445"/>
      <c r="W10" s="614"/>
      <c r="X10" s="428"/>
      <c r="Y10" s="428"/>
      <c r="Z10" s="428"/>
      <c r="AA10" s="428"/>
      <c r="AB10" s="428"/>
      <c r="AC10" s="428"/>
      <c r="AD10" s="428"/>
      <c r="AE10" s="428"/>
      <c r="AF10" s="428"/>
      <c r="AG10" s="428"/>
      <c r="AH10" s="428"/>
      <c r="AI10" s="428"/>
      <c r="AJ10" s="428"/>
      <c r="AK10" s="428"/>
      <c r="AL10" s="615"/>
      <c r="AM10" s="535" t="s">
        <v>116</v>
      </c>
      <c r="AN10" s="440"/>
      <c r="AO10" s="440"/>
      <c r="AP10" s="440"/>
      <c r="AQ10" s="440"/>
      <c r="AR10" s="440"/>
      <c r="AS10" s="440"/>
      <c r="AT10" s="441"/>
      <c r="AU10" s="523" t="s">
        <v>117</v>
      </c>
      <c r="AV10" s="524"/>
      <c r="AW10" s="524"/>
      <c r="AX10" s="524"/>
      <c r="AY10" s="446" t="s">
        <v>118</v>
      </c>
      <c r="AZ10" s="447"/>
      <c r="BA10" s="447"/>
      <c r="BB10" s="447"/>
      <c r="BC10" s="447"/>
      <c r="BD10" s="447"/>
      <c r="BE10" s="447"/>
      <c r="BF10" s="447"/>
      <c r="BG10" s="447"/>
      <c r="BH10" s="447"/>
      <c r="BI10" s="447"/>
      <c r="BJ10" s="447"/>
      <c r="BK10" s="447"/>
      <c r="BL10" s="447"/>
      <c r="BM10" s="448"/>
      <c r="BN10" s="466">
        <v>114</v>
      </c>
      <c r="BO10" s="467"/>
      <c r="BP10" s="467"/>
      <c r="BQ10" s="467"/>
      <c r="BR10" s="467"/>
      <c r="BS10" s="467"/>
      <c r="BT10" s="467"/>
      <c r="BU10" s="468"/>
      <c r="BV10" s="466">
        <v>101</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5"/>
      <c r="C11" s="606"/>
      <c r="D11" s="606"/>
      <c r="E11" s="606"/>
      <c r="F11" s="606"/>
      <c r="G11" s="606"/>
      <c r="H11" s="606"/>
      <c r="I11" s="606"/>
      <c r="J11" s="606"/>
      <c r="K11" s="529"/>
      <c r="L11" s="512" t="s">
        <v>120</v>
      </c>
      <c r="M11" s="513"/>
      <c r="N11" s="513"/>
      <c r="O11" s="513"/>
      <c r="P11" s="513"/>
      <c r="Q11" s="514"/>
      <c r="R11" s="602" t="s">
        <v>121</v>
      </c>
      <c r="S11" s="603"/>
      <c r="T11" s="603"/>
      <c r="U11" s="603"/>
      <c r="V11" s="604"/>
      <c r="W11" s="614"/>
      <c r="X11" s="428"/>
      <c r="Y11" s="428"/>
      <c r="Z11" s="428"/>
      <c r="AA11" s="428"/>
      <c r="AB11" s="428"/>
      <c r="AC11" s="428"/>
      <c r="AD11" s="428"/>
      <c r="AE11" s="428"/>
      <c r="AF11" s="428"/>
      <c r="AG11" s="428"/>
      <c r="AH11" s="428"/>
      <c r="AI11" s="428"/>
      <c r="AJ11" s="428"/>
      <c r="AK11" s="428"/>
      <c r="AL11" s="615"/>
      <c r="AM11" s="535" t="s">
        <v>122</v>
      </c>
      <c r="AN11" s="440"/>
      <c r="AO11" s="440"/>
      <c r="AP11" s="440"/>
      <c r="AQ11" s="440"/>
      <c r="AR11" s="440"/>
      <c r="AS11" s="440"/>
      <c r="AT11" s="441"/>
      <c r="AU11" s="523" t="s">
        <v>117</v>
      </c>
      <c r="AV11" s="524"/>
      <c r="AW11" s="524"/>
      <c r="AX11" s="524"/>
      <c r="AY11" s="446" t="s">
        <v>123</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124</v>
      </c>
      <c r="CE11" s="476"/>
      <c r="CF11" s="476"/>
      <c r="CG11" s="476"/>
      <c r="CH11" s="476"/>
      <c r="CI11" s="476"/>
      <c r="CJ11" s="476"/>
      <c r="CK11" s="476"/>
      <c r="CL11" s="476"/>
      <c r="CM11" s="476"/>
      <c r="CN11" s="476"/>
      <c r="CO11" s="476"/>
      <c r="CP11" s="476"/>
      <c r="CQ11" s="476"/>
      <c r="CR11" s="476"/>
      <c r="CS11" s="477"/>
      <c r="CT11" s="579" t="s">
        <v>125</v>
      </c>
      <c r="CU11" s="580"/>
      <c r="CV11" s="580"/>
      <c r="CW11" s="580"/>
      <c r="CX11" s="580"/>
      <c r="CY11" s="580"/>
      <c r="CZ11" s="580"/>
      <c r="DA11" s="581"/>
      <c r="DB11" s="579" t="s">
        <v>126</v>
      </c>
      <c r="DC11" s="580"/>
      <c r="DD11" s="580"/>
      <c r="DE11" s="580"/>
      <c r="DF11" s="580"/>
      <c r="DG11" s="580"/>
      <c r="DH11" s="580"/>
      <c r="DI11" s="581"/>
      <c r="DJ11" s="185"/>
      <c r="DK11" s="185"/>
      <c r="DL11" s="185"/>
      <c r="DM11" s="185"/>
      <c r="DN11" s="185"/>
      <c r="DO11" s="185"/>
    </row>
    <row r="12" spans="1:119" ht="18.75" customHeight="1" x14ac:dyDescent="0.15">
      <c r="A12" s="186"/>
      <c r="B12" s="582" t="s">
        <v>127</v>
      </c>
      <c r="C12" s="583"/>
      <c r="D12" s="583"/>
      <c r="E12" s="583"/>
      <c r="F12" s="583"/>
      <c r="G12" s="583"/>
      <c r="H12" s="583"/>
      <c r="I12" s="583"/>
      <c r="J12" s="583"/>
      <c r="K12" s="584"/>
      <c r="L12" s="591" t="s">
        <v>128</v>
      </c>
      <c r="M12" s="592"/>
      <c r="N12" s="592"/>
      <c r="O12" s="592"/>
      <c r="P12" s="592"/>
      <c r="Q12" s="593"/>
      <c r="R12" s="594">
        <v>9624</v>
      </c>
      <c r="S12" s="595"/>
      <c r="T12" s="595"/>
      <c r="U12" s="595"/>
      <c r="V12" s="596"/>
      <c r="W12" s="597" t="s">
        <v>1</v>
      </c>
      <c r="X12" s="524"/>
      <c r="Y12" s="524"/>
      <c r="Z12" s="524"/>
      <c r="AA12" s="524"/>
      <c r="AB12" s="598"/>
      <c r="AC12" s="523" t="s">
        <v>129</v>
      </c>
      <c r="AD12" s="524"/>
      <c r="AE12" s="524"/>
      <c r="AF12" s="524"/>
      <c r="AG12" s="598"/>
      <c r="AH12" s="523" t="s">
        <v>130</v>
      </c>
      <c r="AI12" s="524"/>
      <c r="AJ12" s="524"/>
      <c r="AK12" s="524"/>
      <c r="AL12" s="599"/>
      <c r="AM12" s="535" t="s">
        <v>131</v>
      </c>
      <c r="AN12" s="440"/>
      <c r="AO12" s="440"/>
      <c r="AP12" s="440"/>
      <c r="AQ12" s="440"/>
      <c r="AR12" s="440"/>
      <c r="AS12" s="440"/>
      <c r="AT12" s="441"/>
      <c r="AU12" s="523" t="s">
        <v>93</v>
      </c>
      <c r="AV12" s="524"/>
      <c r="AW12" s="524"/>
      <c r="AX12" s="524"/>
      <c r="AY12" s="446" t="s">
        <v>132</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134</v>
      </c>
      <c r="CU12" s="580"/>
      <c r="CV12" s="580"/>
      <c r="CW12" s="580"/>
      <c r="CX12" s="580"/>
      <c r="CY12" s="580"/>
      <c r="CZ12" s="580"/>
      <c r="DA12" s="581"/>
      <c r="DB12" s="579" t="s">
        <v>134</v>
      </c>
      <c r="DC12" s="580"/>
      <c r="DD12" s="580"/>
      <c r="DE12" s="580"/>
      <c r="DF12" s="580"/>
      <c r="DG12" s="580"/>
      <c r="DH12" s="580"/>
      <c r="DI12" s="581"/>
      <c r="DJ12" s="185"/>
      <c r="DK12" s="185"/>
      <c r="DL12" s="185"/>
      <c r="DM12" s="185"/>
      <c r="DN12" s="185"/>
      <c r="DO12" s="185"/>
    </row>
    <row r="13" spans="1:119" ht="18.75" customHeight="1" x14ac:dyDescent="0.15">
      <c r="A13" s="186"/>
      <c r="B13" s="585"/>
      <c r="C13" s="586"/>
      <c r="D13" s="586"/>
      <c r="E13" s="586"/>
      <c r="F13" s="586"/>
      <c r="G13" s="586"/>
      <c r="H13" s="586"/>
      <c r="I13" s="586"/>
      <c r="J13" s="586"/>
      <c r="K13" s="587"/>
      <c r="L13" s="196"/>
      <c r="M13" s="566" t="s">
        <v>135</v>
      </c>
      <c r="N13" s="567"/>
      <c r="O13" s="567"/>
      <c r="P13" s="567"/>
      <c r="Q13" s="568"/>
      <c r="R13" s="569">
        <v>9620</v>
      </c>
      <c r="S13" s="570"/>
      <c r="T13" s="570"/>
      <c r="U13" s="570"/>
      <c r="V13" s="571"/>
      <c r="W13" s="557" t="s">
        <v>136</v>
      </c>
      <c r="X13" s="479"/>
      <c r="Y13" s="479"/>
      <c r="Z13" s="479"/>
      <c r="AA13" s="479"/>
      <c r="AB13" s="480"/>
      <c r="AC13" s="442">
        <v>1056</v>
      </c>
      <c r="AD13" s="443"/>
      <c r="AE13" s="443"/>
      <c r="AF13" s="443"/>
      <c r="AG13" s="444"/>
      <c r="AH13" s="442">
        <v>1171</v>
      </c>
      <c r="AI13" s="443"/>
      <c r="AJ13" s="443"/>
      <c r="AK13" s="443"/>
      <c r="AL13" s="445"/>
      <c r="AM13" s="535" t="s">
        <v>137</v>
      </c>
      <c r="AN13" s="440"/>
      <c r="AO13" s="440"/>
      <c r="AP13" s="440"/>
      <c r="AQ13" s="440"/>
      <c r="AR13" s="440"/>
      <c r="AS13" s="440"/>
      <c r="AT13" s="441"/>
      <c r="AU13" s="523" t="s">
        <v>117</v>
      </c>
      <c r="AV13" s="524"/>
      <c r="AW13" s="524"/>
      <c r="AX13" s="524"/>
      <c r="AY13" s="446" t="s">
        <v>138</v>
      </c>
      <c r="AZ13" s="447"/>
      <c r="BA13" s="447"/>
      <c r="BB13" s="447"/>
      <c r="BC13" s="447"/>
      <c r="BD13" s="447"/>
      <c r="BE13" s="447"/>
      <c r="BF13" s="447"/>
      <c r="BG13" s="447"/>
      <c r="BH13" s="447"/>
      <c r="BI13" s="447"/>
      <c r="BJ13" s="447"/>
      <c r="BK13" s="447"/>
      <c r="BL13" s="447"/>
      <c r="BM13" s="448"/>
      <c r="BN13" s="466">
        <v>130035</v>
      </c>
      <c r="BO13" s="467"/>
      <c r="BP13" s="467"/>
      <c r="BQ13" s="467"/>
      <c r="BR13" s="467"/>
      <c r="BS13" s="467"/>
      <c r="BT13" s="467"/>
      <c r="BU13" s="468"/>
      <c r="BV13" s="466">
        <v>-74213</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17.7</v>
      </c>
      <c r="CU13" s="437"/>
      <c r="CV13" s="437"/>
      <c r="CW13" s="437"/>
      <c r="CX13" s="437"/>
      <c r="CY13" s="437"/>
      <c r="CZ13" s="437"/>
      <c r="DA13" s="438"/>
      <c r="DB13" s="436">
        <v>18.8</v>
      </c>
      <c r="DC13" s="437"/>
      <c r="DD13" s="437"/>
      <c r="DE13" s="437"/>
      <c r="DF13" s="437"/>
      <c r="DG13" s="437"/>
      <c r="DH13" s="437"/>
      <c r="DI13" s="438"/>
      <c r="DJ13" s="185"/>
      <c r="DK13" s="185"/>
      <c r="DL13" s="185"/>
      <c r="DM13" s="185"/>
      <c r="DN13" s="185"/>
      <c r="DO13" s="185"/>
    </row>
    <row r="14" spans="1:119" ht="18.75" customHeight="1" thickBot="1" x14ac:dyDescent="0.2">
      <c r="A14" s="186"/>
      <c r="B14" s="585"/>
      <c r="C14" s="586"/>
      <c r="D14" s="586"/>
      <c r="E14" s="586"/>
      <c r="F14" s="586"/>
      <c r="G14" s="586"/>
      <c r="H14" s="586"/>
      <c r="I14" s="586"/>
      <c r="J14" s="586"/>
      <c r="K14" s="587"/>
      <c r="L14" s="559" t="s">
        <v>140</v>
      </c>
      <c r="M14" s="600"/>
      <c r="N14" s="600"/>
      <c r="O14" s="600"/>
      <c r="P14" s="600"/>
      <c r="Q14" s="601"/>
      <c r="R14" s="569">
        <v>9824</v>
      </c>
      <c r="S14" s="570"/>
      <c r="T14" s="570"/>
      <c r="U14" s="570"/>
      <c r="V14" s="571"/>
      <c r="W14" s="572"/>
      <c r="X14" s="482"/>
      <c r="Y14" s="482"/>
      <c r="Z14" s="482"/>
      <c r="AA14" s="482"/>
      <c r="AB14" s="483"/>
      <c r="AC14" s="562">
        <v>22.2</v>
      </c>
      <c r="AD14" s="563"/>
      <c r="AE14" s="563"/>
      <c r="AF14" s="563"/>
      <c r="AG14" s="564"/>
      <c r="AH14" s="562">
        <v>22.2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v>159.30000000000001</v>
      </c>
      <c r="CU14" s="574"/>
      <c r="CV14" s="574"/>
      <c r="CW14" s="574"/>
      <c r="CX14" s="574"/>
      <c r="CY14" s="574"/>
      <c r="CZ14" s="574"/>
      <c r="DA14" s="575"/>
      <c r="DB14" s="573">
        <v>175.1</v>
      </c>
      <c r="DC14" s="574"/>
      <c r="DD14" s="574"/>
      <c r="DE14" s="574"/>
      <c r="DF14" s="574"/>
      <c r="DG14" s="574"/>
      <c r="DH14" s="574"/>
      <c r="DI14" s="575"/>
      <c r="DJ14" s="185"/>
      <c r="DK14" s="185"/>
      <c r="DL14" s="185"/>
      <c r="DM14" s="185"/>
      <c r="DN14" s="185"/>
      <c r="DO14" s="185"/>
    </row>
    <row r="15" spans="1:119" ht="18.75" customHeight="1" x14ac:dyDescent="0.15">
      <c r="A15" s="186"/>
      <c r="B15" s="585"/>
      <c r="C15" s="586"/>
      <c r="D15" s="586"/>
      <c r="E15" s="586"/>
      <c r="F15" s="586"/>
      <c r="G15" s="586"/>
      <c r="H15" s="586"/>
      <c r="I15" s="586"/>
      <c r="J15" s="586"/>
      <c r="K15" s="587"/>
      <c r="L15" s="196"/>
      <c r="M15" s="566" t="s">
        <v>135</v>
      </c>
      <c r="N15" s="567"/>
      <c r="O15" s="567"/>
      <c r="P15" s="567"/>
      <c r="Q15" s="568"/>
      <c r="R15" s="569">
        <v>9821</v>
      </c>
      <c r="S15" s="570"/>
      <c r="T15" s="570"/>
      <c r="U15" s="570"/>
      <c r="V15" s="571"/>
      <c r="W15" s="557" t="s">
        <v>142</v>
      </c>
      <c r="X15" s="479"/>
      <c r="Y15" s="479"/>
      <c r="Z15" s="479"/>
      <c r="AA15" s="479"/>
      <c r="AB15" s="480"/>
      <c r="AC15" s="442">
        <v>958</v>
      </c>
      <c r="AD15" s="443"/>
      <c r="AE15" s="443"/>
      <c r="AF15" s="443"/>
      <c r="AG15" s="444"/>
      <c r="AH15" s="442">
        <v>984</v>
      </c>
      <c r="AI15" s="443"/>
      <c r="AJ15" s="443"/>
      <c r="AK15" s="443"/>
      <c r="AL15" s="445"/>
      <c r="AM15" s="535"/>
      <c r="AN15" s="440"/>
      <c r="AO15" s="440"/>
      <c r="AP15" s="440"/>
      <c r="AQ15" s="440"/>
      <c r="AR15" s="440"/>
      <c r="AS15" s="440"/>
      <c r="AT15" s="441"/>
      <c r="AU15" s="523"/>
      <c r="AV15" s="524"/>
      <c r="AW15" s="524"/>
      <c r="AX15" s="524"/>
      <c r="AY15" s="458" t="s">
        <v>143</v>
      </c>
      <c r="AZ15" s="459"/>
      <c r="BA15" s="459"/>
      <c r="BB15" s="459"/>
      <c r="BC15" s="459"/>
      <c r="BD15" s="459"/>
      <c r="BE15" s="459"/>
      <c r="BF15" s="459"/>
      <c r="BG15" s="459"/>
      <c r="BH15" s="459"/>
      <c r="BI15" s="459"/>
      <c r="BJ15" s="459"/>
      <c r="BK15" s="459"/>
      <c r="BL15" s="459"/>
      <c r="BM15" s="460"/>
      <c r="BN15" s="461">
        <v>730189</v>
      </c>
      <c r="BO15" s="462"/>
      <c r="BP15" s="462"/>
      <c r="BQ15" s="462"/>
      <c r="BR15" s="462"/>
      <c r="BS15" s="462"/>
      <c r="BT15" s="462"/>
      <c r="BU15" s="463"/>
      <c r="BV15" s="461">
        <v>718208</v>
      </c>
      <c r="BW15" s="462"/>
      <c r="BX15" s="462"/>
      <c r="BY15" s="462"/>
      <c r="BZ15" s="462"/>
      <c r="CA15" s="462"/>
      <c r="CB15" s="462"/>
      <c r="CC15" s="463"/>
      <c r="CD15" s="576" t="s">
        <v>144</v>
      </c>
      <c r="CE15" s="577"/>
      <c r="CF15" s="577"/>
      <c r="CG15" s="577"/>
      <c r="CH15" s="577"/>
      <c r="CI15" s="577"/>
      <c r="CJ15" s="577"/>
      <c r="CK15" s="577"/>
      <c r="CL15" s="577"/>
      <c r="CM15" s="577"/>
      <c r="CN15" s="577"/>
      <c r="CO15" s="577"/>
      <c r="CP15" s="577"/>
      <c r="CQ15" s="577"/>
      <c r="CR15" s="577"/>
      <c r="CS15" s="57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5"/>
      <c r="C16" s="586"/>
      <c r="D16" s="586"/>
      <c r="E16" s="586"/>
      <c r="F16" s="586"/>
      <c r="G16" s="586"/>
      <c r="H16" s="586"/>
      <c r="I16" s="586"/>
      <c r="J16" s="586"/>
      <c r="K16" s="587"/>
      <c r="L16" s="559" t="s">
        <v>145</v>
      </c>
      <c r="M16" s="560"/>
      <c r="N16" s="560"/>
      <c r="O16" s="560"/>
      <c r="P16" s="560"/>
      <c r="Q16" s="561"/>
      <c r="R16" s="554" t="s">
        <v>146</v>
      </c>
      <c r="S16" s="555"/>
      <c r="T16" s="555"/>
      <c r="U16" s="555"/>
      <c r="V16" s="556"/>
      <c r="W16" s="572"/>
      <c r="X16" s="482"/>
      <c r="Y16" s="482"/>
      <c r="Z16" s="482"/>
      <c r="AA16" s="482"/>
      <c r="AB16" s="483"/>
      <c r="AC16" s="562">
        <v>20.100000000000001</v>
      </c>
      <c r="AD16" s="563"/>
      <c r="AE16" s="563"/>
      <c r="AF16" s="563"/>
      <c r="AG16" s="564"/>
      <c r="AH16" s="562">
        <v>18.7</v>
      </c>
      <c r="AI16" s="563"/>
      <c r="AJ16" s="563"/>
      <c r="AK16" s="563"/>
      <c r="AL16" s="565"/>
      <c r="AM16" s="535"/>
      <c r="AN16" s="440"/>
      <c r="AO16" s="440"/>
      <c r="AP16" s="440"/>
      <c r="AQ16" s="440"/>
      <c r="AR16" s="440"/>
      <c r="AS16" s="440"/>
      <c r="AT16" s="441"/>
      <c r="AU16" s="523"/>
      <c r="AV16" s="524"/>
      <c r="AW16" s="524"/>
      <c r="AX16" s="524"/>
      <c r="AY16" s="446" t="s">
        <v>147</v>
      </c>
      <c r="AZ16" s="447"/>
      <c r="BA16" s="447"/>
      <c r="BB16" s="447"/>
      <c r="BC16" s="447"/>
      <c r="BD16" s="447"/>
      <c r="BE16" s="447"/>
      <c r="BF16" s="447"/>
      <c r="BG16" s="447"/>
      <c r="BH16" s="447"/>
      <c r="BI16" s="447"/>
      <c r="BJ16" s="447"/>
      <c r="BK16" s="447"/>
      <c r="BL16" s="447"/>
      <c r="BM16" s="448"/>
      <c r="BN16" s="466">
        <v>3226305</v>
      </c>
      <c r="BO16" s="467"/>
      <c r="BP16" s="467"/>
      <c r="BQ16" s="467"/>
      <c r="BR16" s="467"/>
      <c r="BS16" s="467"/>
      <c r="BT16" s="467"/>
      <c r="BU16" s="468"/>
      <c r="BV16" s="466">
        <v>3262695</v>
      </c>
      <c r="BW16" s="467"/>
      <c r="BX16" s="467"/>
      <c r="BY16" s="467"/>
      <c r="BZ16" s="467"/>
      <c r="CA16" s="467"/>
      <c r="CB16" s="467"/>
      <c r="CC16" s="468"/>
      <c r="CD16" s="200"/>
      <c r="CE16" s="464" t="s">
        <v>148</v>
      </c>
      <c r="CF16" s="464"/>
      <c r="CG16" s="464"/>
      <c r="CH16" s="464"/>
      <c r="CI16" s="464"/>
      <c r="CJ16" s="464"/>
      <c r="CK16" s="464"/>
      <c r="CL16" s="464"/>
      <c r="CM16" s="464"/>
      <c r="CN16" s="464"/>
      <c r="CO16" s="464"/>
      <c r="CP16" s="464"/>
      <c r="CQ16" s="464"/>
      <c r="CR16" s="464"/>
      <c r="CS16" s="465"/>
      <c r="CT16" s="436">
        <v>2.8</v>
      </c>
      <c r="CU16" s="437"/>
      <c r="CV16" s="437"/>
      <c r="CW16" s="437"/>
      <c r="CX16" s="437"/>
      <c r="CY16" s="437"/>
      <c r="CZ16" s="437"/>
      <c r="DA16" s="438"/>
      <c r="DB16" s="436" t="s">
        <v>134</v>
      </c>
      <c r="DC16" s="437"/>
      <c r="DD16" s="437"/>
      <c r="DE16" s="437"/>
      <c r="DF16" s="437"/>
      <c r="DG16" s="437"/>
      <c r="DH16" s="437"/>
      <c r="DI16" s="438"/>
      <c r="DJ16" s="185"/>
      <c r="DK16" s="185"/>
      <c r="DL16" s="185"/>
      <c r="DM16" s="185"/>
      <c r="DN16" s="185"/>
      <c r="DO16" s="185"/>
    </row>
    <row r="17" spans="1:119" ht="18.75" customHeight="1" thickBot="1" x14ac:dyDescent="0.2">
      <c r="A17" s="186"/>
      <c r="B17" s="588"/>
      <c r="C17" s="589"/>
      <c r="D17" s="589"/>
      <c r="E17" s="589"/>
      <c r="F17" s="589"/>
      <c r="G17" s="589"/>
      <c r="H17" s="589"/>
      <c r="I17" s="589"/>
      <c r="J17" s="589"/>
      <c r="K17" s="590"/>
      <c r="L17" s="201"/>
      <c r="M17" s="551" t="s">
        <v>149</v>
      </c>
      <c r="N17" s="552"/>
      <c r="O17" s="552"/>
      <c r="P17" s="552"/>
      <c r="Q17" s="553"/>
      <c r="R17" s="554" t="s">
        <v>150</v>
      </c>
      <c r="S17" s="555"/>
      <c r="T17" s="555"/>
      <c r="U17" s="555"/>
      <c r="V17" s="556"/>
      <c r="W17" s="557" t="s">
        <v>151</v>
      </c>
      <c r="X17" s="479"/>
      <c r="Y17" s="479"/>
      <c r="Z17" s="479"/>
      <c r="AA17" s="479"/>
      <c r="AB17" s="480"/>
      <c r="AC17" s="442">
        <v>2752</v>
      </c>
      <c r="AD17" s="443"/>
      <c r="AE17" s="443"/>
      <c r="AF17" s="443"/>
      <c r="AG17" s="444"/>
      <c r="AH17" s="442">
        <v>3109</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908526</v>
      </c>
      <c r="BO17" s="467"/>
      <c r="BP17" s="467"/>
      <c r="BQ17" s="467"/>
      <c r="BR17" s="467"/>
      <c r="BS17" s="467"/>
      <c r="BT17" s="467"/>
      <c r="BU17" s="468"/>
      <c r="BV17" s="466">
        <v>896991</v>
      </c>
      <c r="BW17" s="467"/>
      <c r="BX17" s="467"/>
      <c r="BY17" s="467"/>
      <c r="BZ17" s="467"/>
      <c r="CA17" s="467"/>
      <c r="CB17" s="467"/>
      <c r="CC17" s="468"/>
      <c r="CD17" s="200"/>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5"/>
      <c r="DK17" s="185"/>
      <c r="DL17" s="185"/>
      <c r="DM17" s="185"/>
      <c r="DN17" s="185"/>
      <c r="DO17" s="185"/>
    </row>
    <row r="18" spans="1:119" ht="18.75" customHeight="1" thickBot="1" x14ac:dyDescent="0.2">
      <c r="A18" s="186"/>
      <c r="B18" s="528" t="s">
        <v>153</v>
      </c>
      <c r="C18" s="529"/>
      <c r="D18" s="529"/>
      <c r="E18" s="530"/>
      <c r="F18" s="530"/>
      <c r="G18" s="530"/>
      <c r="H18" s="530"/>
      <c r="I18" s="530"/>
      <c r="J18" s="530"/>
      <c r="K18" s="530"/>
      <c r="L18" s="531">
        <v>163.43</v>
      </c>
      <c r="M18" s="531"/>
      <c r="N18" s="531"/>
      <c r="O18" s="531"/>
      <c r="P18" s="531"/>
      <c r="Q18" s="531"/>
      <c r="R18" s="532"/>
      <c r="S18" s="532"/>
      <c r="T18" s="532"/>
      <c r="U18" s="532"/>
      <c r="V18" s="533"/>
      <c r="W18" s="547"/>
      <c r="X18" s="548"/>
      <c r="Y18" s="548"/>
      <c r="Z18" s="548"/>
      <c r="AA18" s="548"/>
      <c r="AB18" s="558"/>
      <c r="AC18" s="430">
        <v>57.7</v>
      </c>
      <c r="AD18" s="431"/>
      <c r="AE18" s="431"/>
      <c r="AF18" s="431"/>
      <c r="AG18" s="534"/>
      <c r="AH18" s="430">
        <v>59.1</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3381809</v>
      </c>
      <c r="BO18" s="467"/>
      <c r="BP18" s="467"/>
      <c r="BQ18" s="467"/>
      <c r="BR18" s="467"/>
      <c r="BS18" s="467"/>
      <c r="BT18" s="467"/>
      <c r="BU18" s="468"/>
      <c r="BV18" s="466">
        <v>3491967</v>
      </c>
      <c r="BW18" s="467"/>
      <c r="BX18" s="467"/>
      <c r="BY18" s="467"/>
      <c r="BZ18" s="467"/>
      <c r="CA18" s="467"/>
      <c r="CB18" s="467"/>
      <c r="CC18" s="468"/>
      <c r="CD18" s="200"/>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5"/>
      <c r="DK18" s="185"/>
      <c r="DL18" s="185"/>
      <c r="DM18" s="185"/>
      <c r="DN18" s="185"/>
      <c r="DO18" s="185"/>
    </row>
    <row r="19" spans="1:119" ht="18.75" customHeight="1" thickBot="1" x14ac:dyDescent="0.2">
      <c r="A19" s="186"/>
      <c r="B19" s="528" t="s">
        <v>155</v>
      </c>
      <c r="C19" s="529"/>
      <c r="D19" s="529"/>
      <c r="E19" s="530"/>
      <c r="F19" s="530"/>
      <c r="G19" s="530"/>
      <c r="H19" s="530"/>
      <c r="I19" s="530"/>
      <c r="J19" s="530"/>
      <c r="K19" s="530"/>
      <c r="L19" s="536">
        <v>59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4028343</v>
      </c>
      <c r="BO19" s="467"/>
      <c r="BP19" s="467"/>
      <c r="BQ19" s="467"/>
      <c r="BR19" s="467"/>
      <c r="BS19" s="467"/>
      <c r="BT19" s="467"/>
      <c r="BU19" s="468"/>
      <c r="BV19" s="466">
        <v>4128452</v>
      </c>
      <c r="BW19" s="467"/>
      <c r="BX19" s="467"/>
      <c r="BY19" s="467"/>
      <c r="BZ19" s="467"/>
      <c r="CA19" s="467"/>
      <c r="CB19" s="467"/>
      <c r="CC19" s="468"/>
      <c r="CD19" s="200"/>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5"/>
      <c r="DK19" s="185"/>
      <c r="DL19" s="185"/>
      <c r="DM19" s="185"/>
      <c r="DN19" s="185"/>
      <c r="DO19" s="185"/>
    </row>
    <row r="20" spans="1:119" ht="18.75" customHeight="1" thickBot="1" x14ac:dyDescent="0.2">
      <c r="A20" s="186"/>
      <c r="B20" s="528" t="s">
        <v>157</v>
      </c>
      <c r="C20" s="529"/>
      <c r="D20" s="529"/>
      <c r="E20" s="530"/>
      <c r="F20" s="530"/>
      <c r="G20" s="530"/>
      <c r="H20" s="530"/>
      <c r="I20" s="530"/>
      <c r="J20" s="530"/>
      <c r="K20" s="530"/>
      <c r="L20" s="536">
        <v>3421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0"/>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5"/>
      <c r="DK20" s="185"/>
      <c r="DL20" s="185"/>
      <c r="DM20" s="185"/>
      <c r="DN20" s="185"/>
      <c r="DO20" s="185"/>
    </row>
    <row r="21" spans="1:119" ht="18.75" customHeight="1" x14ac:dyDescent="0.15">
      <c r="A21" s="186"/>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0"/>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5"/>
      <c r="DK21" s="185"/>
      <c r="DL21" s="185"/>
      <c r="DM21" s="185"/>
      <c r="DN21" s="185"/>
      <c r="DO21" s="185"/>
    </row>
    <row r="22" spans="1:119" ht="18.75" customHeight="1" thickBot="1" x14ac:dyDescent="0.2">
      <c r="A22" s="186"/>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0"/>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5"/>
      <c r="DK22" s="185"/>
      <c r="DL22" s="185"/>
      <c r="DM22" s="185"/>
      <c r="DN22" s="185"/>
      <c r="DO22" s="185"/>
    </row>
    <row r="23" spans="1:119" ht="18.75" customHeight="1" x14ac:dyDescent="0.15">
      <c r="A23" s="186"/>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8160343</v>
      </c>
      <c r="BO23" s="467"/>
      <c r="BP23" s="467"/>
      <c r="BQ23" s="467"/>
      <c r="BR23" s="467"/>
      <c r="BS23" s="467"/>
      <c r="BT23" s="467"/>
      <c r="BU23" s="468"/>
      <c r="BV23" s="466">
        <v>8317012</v>
      </c>
      <c r="BW23" s="467"/>
      <c r="BX23" s="467"/>
      <c r="BY23" s="467"/>
      <c r="BZ23" s="467"/>
      <c r="CA23" s="467"/>
      <c r="CB23" s="467"/>
      <c r="CC23" s="468"/>
      <c r="CD23" s="200"/>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5"/>
      <c r="DK23" s="185"/>
      <c r="DL23" s="185"/>
      <c r="DM23" s="185"/>
      <c r="DN23" s="185"/>
      <c r="DO23" s="185"/>
    </row>
    <row r="24" spans="1:119" ht="18.75" customHeight="1" thickBot="1" x14ac:dyDescent="0.2">
      <c r="A24" s="186"/>
      <c r="B24" s="498"/>
      <c r="C24" s="499"/>
      <c r="D24" s="500"/>
      <c r="E24" s="439" t="s">
        <v>166</v>
      </c>
      <c r="F24" s="440"/>
      <c r="G24" s="440"/>
      <c r="H24" s="440"/>
      <c r="I24" s="440"/>
      <c r="J24" s="440"/>
      <c r="K24" s="441"/>
      <c r="L24" s="442">
        <v>1</v>
      </c>
      <c r="M24" s="443"/>
      <c r="N24" s="443"/>
      <c r="O24" s="443"/>
      <c r="P24" s="444"/>
      <c r="Q24" s="442">
        <v>6800</v>
      </c>
      <c r="R24" s="443"/>
      <c r="S24" s="443"/>
      <c r="T24" s="443"/>
      <c r="U24" s="443"/>
      <c r="V24" s="444"/>
      <c r="W24" s="508"/>
      <c r="X24" s="499"/>
      <c r="Y24" s="500"/>
      <c r="Z24" s="439" t="s">
        <v>167</v>
      </c>
      <c r="AA24" s="440"/>
      <c r="AB24" s="440"/>
      <c r="AC24" s="440"/>
      <c r="AD24" s="440"/>
      <c r="AE24" s="440"/>
      <c r="AF24" s="440"/>
      <c r="AG24" s="441"/>
      <c r="AH24" s="442">
        <v>73</v>
      </c>
      <c r="AI24" s="443"/>
      <c r="AJ24" s="443"/>
      <c r="AK24" s="443"/>
      <c r="AL24" s="444"/>
      <c r="AM24" s="442">
        <v>193304</v>
      </c>
      <c r="AN24" s="443"/>
      <c r="AO24" s="443"/>
      <c r="AP24" s="443"/>
      <c r="AQ24" s="443"/>
      <c r="AR24" s="444"/>
      <c r="AS24" s="442">
        <v>2648</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3735897</v>
      </c>
      <c r="BO24" s="467"/>
      <c r="BP24" s="467"/>
      <c r="BQ24" s="467"/>
      <c r="BR24" s="467"/>
      <c r="BS24" s="467"/>
      <c r="BT24" s="467"/>
      <c r="BU24" s="468"/>
      <c r="BV24" s="466">
        <v>3647093</v>
      </c>
      <c r="BW24" s="467"/>
      <c r="BX24" s="467"/>
      <c r="BY24" s="467"/>
      <c r="BZ24" s="467"/>
      <c r="CA24" s="467"/>
      <c r="CB24" s="467"/>
      <c r="CC24" s="468"/>
      <c r="CD24" s="200"/>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5"/>
      <c r="DK24" s="185"/>
      <c r="DL24" s="185"/>
      <c r="DM24" s="185"/>
      <c r="DN24" s="185"/>
      <c r="DO24" s="185"/>
    </row>
    <row r="25" spans="1:119" s="185" customFormat="1" ht="18.75" customHeight="1" x14ac:dyDescent="0.15">
      <c r="A25" s="186"/>
      <c r="B25" s="498"/>
      <c r="C25" s="499"/>
      <c r="D25" s="500"/>
      <c r="E25" s="439" t="s">
        <v>169</v>
      </c>
      <c r="F25" s="440"/>
      <c r="G25" s="440"/>
      <c r="H25" s="440"/>
      <c r="I25" s="440"/>
      <c r="J25" s="440"/>
      <c r="K25" s="441"/>
      <c r="L25" s="442">
        <v>1</v>
      </c>
      <c r="M25" s="443"/>
      <c r="N25" s="443"/>
      <c r="O25" s="443"/>
      <c r="P25" s="444"/>
      <c r="Q25" s="442">
        <v>5440</v>
      </c>
      <c r="R25" s="443"/>
      <c r="S25" s="443"/>
      <c r="T25" s="443"/>
      <c r="U25" s="443"/>
      <c r="V25" s="444"/>
      <c r="W25" s="508"/>
      <c r="X25" s="499"/>
      <c r="Y25" s="500"/>
      <c r="Z25" s="439" t="s">
        <v>170</v>
      </c>
      <c r="AA25" s="440"/>
      <c r="AB25" s="440"/>
      <c r="AC25" s="440"/>
      <c r="AD25" s="440"/>
      <c r="AE25" s="440"/>
      <c r="AF25" s="440"/>
      <c r="AG25" s="441"/>
      <c r="AH25" s="442" t="s">
        <v>126</v>
      </c>
      <c r="AI25" s="443"/>
      <c r="AJ25" s="443"/>
      <c r="AK25" s="443"/>
      <c r="AL25" s="444"/>
      <c r="AM25" s="442" t="s">
        <v>126</v>
      </c>
      <c r="AN25" s="443"/>
      <c r="AO25" s="443"/>
      <c r="AP25" s="443"/>
      <c r="AQ25" s="443"/>
      <c r="AR25" s="444"/>
      <c r="AS25" s="442" t="s">
        <v>126</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299725</v>
      </c>
      <c r="BO25" s="462"/>
      <c r="BP25" s="462"/>
      <c r="BQ25" s="462"/>
      <c r="BR25" s="462"/>
      <c r="BS25" s="462"/>
      <c r="BT25" s="462"/>
      <c r="BU25" s="463"/>
      <c r="BV25" s="461">
        <v>355191</v>
      </c>
      <c r="BW25" s="462"/>
      <c r="BX25" s="462"/>
      <c r="BY25" s="462"/>
      <c r="BZ25" s="462"/>
      <c r="CA25" s="462"/>
      <c r="CB25" s="462"/>
      <c r="CC25" s="463"/>
      <c r="CD25" s="200"/>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5" customFormat="1" ht="18.75" customHeight="1" x14ac:dyDescent="0.15">
      <c r="A26" s="186"/>
      <c r="B26" s="498"/>
      <c r="C26" s="499"/>
      <c r="D26" s="500"/>
      <c r="E26" s="439" t="s">
        <v>172</v>
      </c>
      <c r="F26" s="440"/>
      <c r="G26" s="440"/>
      <c r="H26" s="440"/>
      <c r="I26" s="440"/>
      <c r="J26" s="440"/>
      <c r="K26" s="441"/>
      <c r="L26" s="442">
        <v>1</v>
      </c>
      <c r="M26" s="443"/>
      <c r="N26" s="443"/>
      <c r="O26" s="443"/>
      <c r="P26" s="444"/>
      <c r="Q26" s="442">
        <v>5000</v>
      </c>
      <c r="R26" s="443"/>
      <c r="S26" s="443"/>
      <c r="T26" s="443"/>
      <c r="U26" s="443"/>
      <c r="V26" s="444"/>
      <c r="W26" s="508"/>
      <c r="X26" s="499"/>
      <c r="Y26" s="500"/>
      <c r="Z26" s="439" t="s">
        <v>173</v>
      </c>
      <c r="AA26" s="521"/>
      <c r="AB26" s="521"/>
      <c r="AC26" s="521"/>
      <c r="AD26" s="521"/>
      <c r="AE26" s="521"/>
      <c r="AF26" s="521"/>
      <c r="AG26" s="522"/>
      <c r="AH26" s="442" t="s">
        <v>134</v>
      </c>
      <c r="AI26" s="443"/>
      <c r="AJ26" s="443"/>
      <c r="AK26" s="443"/>
      <c r="AL26" s="444"/>
      <c r="AM26" s="442" t="s">
        <v>134</v>
      </c>
      <c r="AN26" s="443"/>
      <c r="AO26" s="443"/>
      <c r="AP26" s="443"/>
      <c r="AQ26" s="443"/>
      <c r="AR26" s="444"/>
      <c r="AS26" s="442" t="s">
        <v>134</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134</v>
      </c>
      <c r="BW26" s="467"/>
      <c r="BX26" s="467"/>
      <c r="BY26" s="467"/>
      <c r="BZ26" s="467"/>
      <c r="CA26" s="467"/>
      <c r="CB26" s="467"/>
      <c r="CC26" s="468"/>
      <c r="CD26" s="200"/>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6"/>
      <c r="B27" s="498"/>
      <c r="C27" s="499"/>
      <c r="D27" s="500"/>
      <c r="E27" s="439" t="s">
        <v>175</v>
      </c>
      <c r="F27" s="440"/>
      <c r="G27" s="440"/>
      <c r="H27" s="440"/>
      <c r="I27" s="440"/>
      <c r="J27" s="440"/>
      <c r="K27" s="441"/>
      <c r="L27" s="442">
        <v>1</v>
      </c>
      <c r="M27" s="443"/>
      <c r="N27" s="443"/>
      <c r="O27" s="443"/>
      <c r="P27" s="444"/>
      <c r="Q27" s="442">
        <v>2300</v>
      </c>
      <c r="R27" s="443"/>
      <c r="S27" s="443"/>
      <c r="T27" s="443"/>
      <c r="U27" s="443"/>
      <c r="V27" s="444"/>
      <c r="W27" s="508"/>
      <c r="X27" s="499"/>
      <c r="Y27" s="500"/>
      <c r="Z27" s="439" t="s">
        <v>176</v>
      </c>
      <c r="AA27" s="440"/>
      <c r="AB27" s="440"/>
      <c r="AC27" s="440"/>
      <c r="AD27" s="440"/>
      <c r="AE27" s="440"/>
      <c r="AF27" s="440"/>
      <c r="AG27" s="441"/>
      <c r="AH27" s="442">
        <v>1</v>
      </c>
      <c r="AI27" s="443"/>
      <c r="AJ27" s="443"/>
      <c r="AK27" s="443"/>
      <c r="AL27" s="444"/>
      <c r="AM27" s="442" t="s">
        <v>177</v>
      </c>
      <c r="AN27" s="443"/>
      <c r="AO27" s="443"/>
      <c r="AP27" s="443"/>
      <c r="AQ27" s="443"/>
      <c r="AR27" s="444"/>
      <c r="AS27" s="442" t="s">
        <v>177</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126830</v>
      </c>
      <c r="BO27" s="470"/>
      <c r="BP27" s="470"/>
      <c r="BQ27" s="470"/>
      <c r="BR27" s="470"/>
      <c r="BS27" s="470"/>
      <c r="BT27" s="470"/>
      <c r="BU27" s="471"/>
      <c r="BV27" s="469">
        <v>126830</v>
      </c>
      <c r="BW27" s="470"/>
      <c r="BX27" s="470"/>
      <c r="BY27" s="470"/>
      <c r="BZ27" s="470"/>
      <c r="CA27" s="470"/>
      <c r="CB27" s="470"/>
      <c r="CC27" s="471"/>
      <c r="CD27" s="202"/>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5"/>
      <c r="DK27" s="185"/>
      <c r="DL27" s="185"/>
      <c r="DM27" s="185"/>
      <c r="DN27" s="185"/>
      <c r="DO27" s="185"/>
    </row>
    <row r="28" spans="1:119" ht="18.75" customHeight="1" x14ac:dyDescent="0.15">
      <c r="A28" s="186"/>
      <c r="B28" s="498"/>
      <c r="C28" s="499"/>
      <c r="D28" s="500"/>
      <c r="E28" s="439" t="s">
        <v>179</v>
      </c>
      <c r="F28" s="440"/>
      <c r="G28" s="440"/>
      <c r="H28" s="440"/>
      <c r="I28" s="440"/>
      <c r="J28" s="440"/>
      <c r="K28" s="441"/>
      <c r="L28" s="442">
        <v>1</v>
      </c>
      <c r="M28" s="443"/>
      <c r="N28" s="443"/>
      <c r="O28" s="443"/>
      <c r="P28" s="444"/>
      <c r="Q28" s="442">
        <v>2060</v>
      </c>
      <c r="R28" s="443"/>
      <c r="S28" s="443"/>
      <c r="T28" s="443"/>
      <c r="U28" s="443"/>
      <c r="V28" s="444"/>
      <c r="W28" s="508"/>
      <c r="X28" s="499"/>
      <c r="Y28" s="500"/>
      <c r="Z28" s="439" t="s">
        <v>180</v>
      </c>
      <c r="AA28" s="440"/>
      <c r="AB28" s="440"/>
      <c r="AC28" s="440"/>
      <c r="AD28" s="440"/>
      <c r="AE28" s="440"/>
      <c r="AF28" s="440"/>
      <c r="AG28" s="441"/>
      <c r="AH28" s="442" t="s">
        <v>134</v>
      </c>
      <c r="AI28" s="443"/>
      <c r="AJ28" s="443"/>
      <c r="AK28" s="443"/>
      <c r="AL28" s="444"/>
      <c r="AM28" s="442" t="s">
        <v>126</v>
      </c>
      <c r="AN28" s="443"/>
      <c r="AO28" s="443"/>
      <c r="AP28" s="443"/>
      <c r="AQ28" s="443"/>
      <c r="AR28" s="444"/>
      <c r="AS28" s="442" t="s">
        <v>126</v>
      </c>
      <c r="AT28" s="443"/>
      <c r="AU28" s="443"/>
      <c r="AV28" s="443"/>
      <c r="AW28" s="443"/>
      <c r="AX28" s="445"/>
      <c r="AY28" s="449" t="s">
        <v>181</v>
      </c>
      <c r="AZ28" s="450"/>
      <c r="BA28" s="450"/>
      <c r="BB28" s="451"/>
      <c r="BC28" s="458" t="s">
        <v>47</v>
      </c>
      <c r="BD28" s="459"/>
      <c r="BE28" s="459"/>
      <c r="BF28" s="459"/>
      <c r="BG28" s="459"/>
      <c r="BH28" s="459"/>
      <c r="BI28" s="459"/>
      <c r="BJ28" s="459"/>
      <c r="BK28" s="459"/>
      <c r="BL28" s="459"/>
      <c r="BM28" s="460"/>
      <c r="BN28" s="461">
        <v>1013076</v>
      </c>
      <c r="BO28" s="462"/>
      <c r="BP28" s="462"/>
      <c r="BQ28" s="462"/>
      <c r="BR28" s="462"/>
      <c r="BS28" s="462"/>
      <c r="BT28" s="462"/>
      <c r="BU28" s="463"/>
      <c r="BV28" s="461">
        <v>1012962</v>
      </c>
      <c r="BW28" s="462"/>
      <c r="BX28" s="462"/>
      <c r="BY28" s="462"/>
      <c r="BZ28" s="462"/>
      <c r="CA28" s="462"/>
      <c r="CB28" s="462"/>
      <c r="CC28" s="463"/>
      <c r="CD28" s="200"/>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5"/>
      <c r="DK28" s="185"/>
      <c r="DL28" s="185"/>
      <c r="DM28" s="185"/>
      <c r="DN28" s="185"/>
      <c r="DO28" s="185"/>
    </row>
    <row r="29" spans="1:119" ht="18.75" customHeight="1" x14ac:dyDescent="0.15">
      <c r="A29" s="186"/>
      <c r="B29" s="498"/>
      <c r="C29" s="499"/>
      <c r="D29" s="500"/>
      <c r="E29" s="439" t="s">
        <v>182</v>
      </c>
      <c r="F29" s="440"/>
      <c r="G29" s="440"/>
      <c r="H29" s="440"/>
      <c r="I29" s="440"/>
      <c r="J29" s="440"/>
      <c r="K29" s="441"/>
      <c r="L29" s="442">
        <v>10</v>
      </c>
      <c r="M29" s="443"/>
      <c r="N29" s="443"/>
      <c r="O29" s="443"/>
      <c r="P29" s="444"/>
      <c r="Q29" s="442">
        <v>2000</v>
      </c>
      <c r="R29" s="443"/>
      <c r="S29" s="443"/>
      <c r="T29" s="443"/>
      <c r="U29" s="443"/>
      <c r="V29" s="444"/>
      <c r="W29" s="509"/>
      <c r="X29" s="510"/>
      <c r="Y29" s="511"/>
      <c r="Z29" s="439" t="s">
        <v>183</v>
      </c>
      <c r="AA29" s="440"/>
      <c r="AB29" s="440"/>
      <c r="AC29" s="440"/>
      <c r="AD29" s="440"/>
      <c r="AE29" s="440"/>
      <c r="AF29" s="440"/>
      <c r="AG29" s="441"/>
      <c r="AH29" s="442">
        <v>74</v>
      </c>
      <c r="AI29" s="443"/>
      <c r="AJ29" s="443"/>
      <c r="AK29" s="443"/>
      <c r="AL29" s="444"/>
      <c r="AM29" s="442">
        <v>195228</v>
      </c>
      <c r="AN29" s="443"/>
      <c r="AO29" s="443"/>
      <c r="AP29" s="443"/>
      <c r="AQ29" s="443"/>
      <c r="AR29" s="444"/>
      <c r="AS29" s="442">
        <v>2638</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224247</v>
      </c>
      <c r="BO29" s="467"/>
      <c r="BP29" s="467"/>
      <c r="BQ29" s="467"/>
      <c r="BR29" s="467"/>
      <c r="BS29" s="467"/>
      <c r="BT29" s="467"/>
      <c r="BU29" s="468"/>
      <c r="BV29" s="466">
        <v>95441</v>
      </c>
      <c r="BW29" s="467"/>
      <c r="BX29" s="467"/>
      <c r="BY29" s="467"/>
      <c r="BZ29" s="467"/>
      <c r="CA29" s="467"/>
      <c r="CB29" s="467"/>
      <c r="CC29" s="468"/>
      <c r="CD29" s="202"/>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5"/>
      <c r="DK29" s="185"/>
      <c r="DL29" s="185"/>
      <c r="DM29" s="185"/>
      <c r="DN29" s="185"/>
      <c r="DO29" s="185"/>
    </row>
    <row r="30" spans="1:119" ht="18.75" customHeight="1" thickBot="1" x14ac:dyDescent="0.2">
      <c r="A30" s="186"/>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526745</v>
      </c>
      <c r="BO30" s="470"/>
      <c r="BP30" s="470"/>
      <c r="BQ30" s="470"/>
      <c r="BR30" s="470"/>
      <c r="BS30" s="470"/>
      <c r="BT30" s="470"/>
      <c r="BU30" s="471"/>
      <c r="BV30" s="469">
        <v>522026</v>
      </c>
      <c r="BW30" s="470"/>
      <c r="BX30" s="470"/>
      <c r="BY30" s="470"/>
      <c r="BZ30" s="470"/>
      <c r="CA30" s="470"/>
      <c r="CB30" s="470"/>
      <c r="CC30" s="47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9" t="s">
        <v>192</v>
      </c>
      <c r="D33" s="429"/>
      <c r="E33" s="428" t="s">
        <v>193</v>
      </c>
      <c r="F33" s="428"/>
      <c r="G33" s="428"/>
      <c r="H33" s="428"/>
      <c r="I33" s="428"/>
      <c r="J33" s="428"/>
      <c r="K33" s="428"/>
      <c r="L33" s="428"/>
      <c r="M33" s="428"/>
      <c r="N33" s="428"/>
      <c r="O33" s="428"/>
      <c r="P33" s="428"/>
      <c r="Q33" s="428"/>
      <c r="R33" s="428"/>
      <c r="S33" s="428"/>
      <c r="T33" s="215"/>
      <c r="U33" s="429" t="s">
        <v>194</v>
      </c>
      <c r="V33" s="429"/>
      <c r="W33" s="428" t="s">
        <v>195</v>
      </c>
      <c r="X33" s="428"/>
      <c r="Y33" s="428"/>
      <c r="Z33" s="428"/>
      <c r="AA33" s="428"/>
      <c r="AB33" s="428"/>
      <c r="AC33" s="428"/>
      <c r="AD33" s="428"/>
      <c r="AE33" s="428"/>
      <c r="AF33" s="428"/>
      <c r="AG33" s="428"/>
      <c r="AH33" s="428"/>
      <c r="AI33" s="428"/>
      <c r="AJ33" s="428"/>
      <c r="AK33" s="428"/>
      <c r="AL33" s="215"/>
      <c r="AM33" s="429" t="s">
        <v>192</v>
      </c>
      <c r="AN33" s="429"/>
      <c r="AO33" s="428" t="s">
        <v>193</v>
      </c>
      <c r="AP33" s="428"/>
      <c r="AQ33" s="428"/>
      <c r="AR33" s="428"/>
      <c r="AS33" s="428"/>
      <c r="AT33" s="428"/>
      <c r="AU33" s="428"/>
      <c r="AV33" s="428"/>
      <c r="AW33" s="428"/>
      <c r="AX33" s="428"/>
      <c r="AY33" s="428"/>
      <c r="AZ33" s="428"/>
      <c r="BA33" s="428"/>
      <c r="BB33" s="428"/>
      <c r="BC33" s="428"/>
      <c r="BD33" s="216"/>
      <c r="BE33" s="428" t="s">
        <v>196</v>
      </c>
      <c r="BF33" s="428"/>
      <c r="BG33" s="428" t="s">
        <v>197</v>
      </c>
      <c r="BH33" s="428"/>
      <c r="BI33" s="428"/>
      <c r="BJ33" s="428"/>
      <c r="BK33" s="428"/>
      <c r="BL33" s="428"/>
      <c r="BM33" s="428"/>
      <c r="BN33" s="428"/>
      <c r="BO33" s="428"/>
      <c r="BP33" s="428"/>
      <c r="BQ33" s="428"/>
      <c r="BR33" s="428"/>
      <c r="BS33" s="428"/>
      <c r="BT33" s="428"/>
      <c r="BU33" s="428"/>
      <c r="BV33" s="216"/>
      <c r="BW33" s="429" t="s">
        <v>196</v>
      </c>
      <c r="BX33" s="429"/>
      <c r="BY33" s="428" t="s">
        <v>198</v>
      </c>
      <c r="BZ33" s="428"/>
      <c r="CA33" s="428"/>
      <c r="CB33" s="428"/>
      <c r="CC33" s="428"/>
      <c r="CD33" s="428"/>
      <c r="CE33" s="428"/>
      <c r="CF33" s="428"/>
      <c r="CG33" s="428"/>
      <c r="CH33" s="428"/>
      <c r="CI33" s="428"/>
      <c r="CJ33" s="428"/>
      <c r="CK33" s="428"/>
      <c r="CL33" s="428"/>
      <c r="CM33" s="428"/>
      <c r="CN33" s="215"/>
      <c r="CO33" s="429" t="s">
        <v>194</v>
      </c>
      <c r="CP33" s="429"/>
      <c r="CQ33" s="428" t="s">
        <v>199</v>
      </c>
      <c r="CR33" s="428"/>
      <c r="CS33" s="428"/>
      <c r="CT33" s="428"/>
      <c r="CU33" s="428"/>
      <c r="CV33" s="428"/>
      <c r="CW33" s="428"/>
      <c r="CX33" s="428"/>
      <c r="CY33" s="428"/>
      <c r="CZ33" s="428"/>
      <c r="DA33" s="428"/>
      <c r="DB33" s="428"/>
      <c r="DC33" s="428"/>
      <c r="DD33" s="428"/>
      <c r="DE33" s="428"/>
      <c r="DF33" s="215"/>
      <c r="DG33" s="427" t="s">
        <v>200</v>
      </c>
      <c r="DH33" s="427"/>
      <c r="DI33" s="217"/>
      <c r="DJ33" s="185"/>
      <c r="DK33" s="185"/>
      <c r="DL33" s="185"/>
      <c r="DM33" s="185"/>
      <c r="DN33" s="185"/>
      <c r="DO33" s="185"/>
    </row>
    <row r="34" spans="1:119" ht="32.25" customHeight="1" x14ac:dyDescent="0.15">
      <c r="A34" s="186"/>
      <c r="B34" s="212"/>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3"/>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3"/>
      <c r="AM34" s="425">
        <f>IF(AO34="","",MAX(C34:D43,U34:V43)+1)</f>
        <v>5</v>
      </c>
      <c r="AN34" s="425"/>
      <c r="AO34" s="424" t="str">
        <f>IF('各会計、関係団体の財政状況及び健全化判断比率'!B31="","",'各会計、関係団体の財政状況及び健全化判断比率'!B31)</f>
        <v>病院事業会計</v>
      </c>
      <c r="AP34" s="424"/>
      <c r="AQ34" s="424"/>
      <c r="AR34" s="424"/>
      <c r="AS34" s="424"/>
      <c r="AT34" s="424"/>
      <c r="AU34" s="424"/>
      <c r="AV34" s="424"/>
      <c r="AW34" s="424"/>
      <c r="AX34" s="424"/>
      <c r="AY34" s="424"/>
      <c r="AZ34" s="424"/>
      <c r="BA34" s="424"/>
      <c r="BB34" s="424"/>
      <c r="BC34" s="424"/>
      <c r="BD34" s="213"/>
      <c r="BE34" s="425">
        <f>IF(BG34="","",MAX(C34:D43,U34:V43,AM34:AN43)+1)</f>
        <v>6</v>
      </c>
      <c r="BF34" s="425"/>
      <c r="BG34" s="424" t="str">
        <f>IF('各会計、関係団体の財政状況及び健全化判断比率'!B32="","",'各会計、関係団体の財政状況及び健全化判断比率'!B32)</f>
        <v>温泉事業特別会計</v>
      </c>
      <c r="BH34" s="424"/>
      <c r="BI34" s="424"/>
      <c r="BJ34" s="424"/>
      <c r="BK34" s="424"/>
      <c r="BL34" s="424"/>
      <c r="BM34" s="424"/>
      <c r="BN34" s="424"/>
      <c r="BO34" s="424"/>
      <c r="BP34" s="424"/>
      <c r="BQ34" s="424"/>
      <c r="BR34" s="424"/>
      <c r="BS34" s="424"/>
      <c r="BT34" s="424"/>
      <c r="BU34" s="424"/>
      <c r="BV34" s="213"/>
      <c r="BW34" s="425">
        <f>IF(BY34="","",MAX(C34:D43,U34:V43,AM34:AN43,BE34:BF43)+1)</f>
        <v>9</v>
      </c>
      <c r="BX34" s="425"/>
      <c r="BY34" s="424" t="str">
        <f>IF('各会計、関係団体の財政状況及び健全化判断比率'!B68="","",'各会計、関係団体の財政状況及び健全化判断比率'!B68)</f>
        <v>久吉ダム水道企業団水道事業会計</v>
      </c>
      <c r="BZ34" s="424"/>
      <c r="CA34" s="424"/>
      <c r="CB34" s="424"/>
      <c r="CC34" s="424"/>
      <c r="CD34" s="424"/>
      <c r="CE34" s="424"/>
      <c r="CF34" s="424"/>
      <c r="CG34" s="424"/>
      <c r="CH34" s="424"/>
      <c r="CI34" s="424"/>
      <c r="CJ34" s="424"/>
      <c r="CK34" s="424"/>
      <c r="CL34" s="424"/>
      <c r="CM34" s="424"/>
      <c r="CN34" s="213"/>
      <c r="CO34" s="425">
        <f>IF(CQ34="","",MAX(C34:D43,U34:V43,AM34:AN43,BE34:BF43,BW34:BX43)+1)</f>
        <v>19</v>
      </c>
      <c r="CP34" s="425"/>
      <c r="CQ34" s="424" t="str">
        <f>IF('各会計、関係団体の財政状況及び健全化判断比率'!BS7="","",'各会計、関係団体の財政状況及び健全化判断比率'!BS7)</f>
        <v>大鰐町土地開発公社</v>
      </c>
      <c r="CR34" s="424"/>
      <c r="CS34" s="424"/>
      <c r="CT34" s="424"/>
      <c r="CU34" s="424"/>
      <c r="CV34" s="424"/>
      <c r="CW34" s="424"/>
      <c r="CX34" s="424"/>
      <c r="CY34" s="424"/>
      <c r="CZ34" s="424"/>
      <c r="DA34" s="424"/>
      <c r="DB34" s="424"/>
      <c r="DC34" s="424"/>
      <c r="DD34" s="424"/>
      <c r="DE34" s="424"/>
      <c r="DF34" s="210"/>
      <c r="DG34" s="426" t="str">
        <f>IF('各会計、関係団体の財政状況及び健全化判断比率'!BR7="","",'各会計、関係団体の財政状況及び健全化判断比率'!BR7)</f>
        <v>〇</v>
      </c>
      <c r="DH34" s="426"/>
      <c r="DI34" s="217"/>
      <c r="DJ34" s="185"/>
      <c r="DK34" s="185"/>
      <c r="DL34" s="185"/>
      <c r="DM34" s="185"/>
      <c r="DN34" s="185"/>
      <c r="DO34" s="185"/>
    </row>
    <row r="35" spans="1:119" ht="32.25" customHeight="1" x14ac:dyDescent="0.15">
      <c r="A35" s="186"/>
      <c r="B35" s="212"/>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3"/>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3"/>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3"/>
      <c r="BE35" s="425">
        <f t="shared" ref="BE35:BE43" si="1">IF(BG35="","",BE34+1)</f>
        <v>7</v>
      </c>
      <c r="BF35" s="425"/>
      <c r="BG35" s="424" t="str">
        <f>IF('各会計、関係団体の財政状況及び健全化判断比率'!B33="","",'各会計、関係団体の財政状況及び健全化判断比率'!B33)</f>
        <v>簡易水道事業特別会計</v>
      </c>
      <c r="BH35" s="424"/>
      <c r="BI35" s="424"/>
      <c r="BJ35" s="424"/>
      <c r="BK35" s="424"/>
      <c r="BL35" s="424"/>
      <c r="BM35" s="424"/>
      <c r="BN35" s="424"/>
      <c r="BO35" s="424"/>
      <c r="BP35" s="424"/>
      <c r="BQ35" s="424"/>
      <c r="BR35" s="424"/>
      <c r="BS35" s="424"/>
      <c r="BT35" s="424"/>
      <c r="BU35" s="424"/>
      <c r="BV35" s="213"/>
      <c r="BW35" s="425">
        <f t="shared" ref="BW35:BW43" si="2">IF(BY35="","",BW34+1)</f>
        <v>10</v>
      </c>
      <c r="BX35" s="425"/>
      <c r="BY35" s="424" t="str">
        <f>IF('各会計、関係団体の財政状況及び健全化判断比率'!B69="","",'各会計、関係団体の財政状況及び健全化判断比率'!B69)</f>
        <v>青森県市町村総合事務組合一般会計</v>
      </c>
      <c r="BZ35" s="424"/>
      <c r="CA35" s="424"/>
      <c r="CB35" s="424"/>
      <c r="CC35" s="424"/>
      <c r="CD35" s="424"/>
      <c r="CE35" s="424"/>
      <c r="CF35" s="424"/>
      <c r="CG35" s="424"/>
      <c r="CH35" s="424"/>
      <c r="CI35" s="424"/>
      <c r="CJ35" s="424"/>
      <c r="CK35" s="424"/>
      <c r="CL35" s="424"/>
      <c r="CM35" s="424"/>
      <c r="CN35" s="213"/>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0"/>
      <c r="DG35" s="426" t="str">
        <f>IF('各会計、関係団体の財政状況及び健全化判断比率'!BR8="","",'各会計、関係団体の財政状況及び健全化判断比率'!BR8)</f>
        <v/>
      </c>
      <c r="DH35" s="426"/>
      <c r="DI35" s="217"/>
      <c r="DJ35" s="185"/>
      <c r="DK35" s="185"/>
      <c r="DL35" s="185"/>
      <c r="DM35" s="185"/>
      <c r="DN35" s="185"/>
      <c r="DO35" s="185"/>
    </row>
    <row r="36" spans="1:119" ht="32.25" customHeight="1" x14ac:dyDescent="0.15">
      <c r="A36" s="186"/>
      <c r="B36" s="212"/>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3"/>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3"/>
      <c r="AM36" s="425" t="str">
        <f t="shared" si="0"/>
        <v/>
      </c>
      <c r="AN36" s="425"/>
      <c r="AO36" s="424"/>
      <c r="AP36" s="424"/>
      <c r="AQ36" s="424"/>
      <c r="AR36" s="424"/>
      <c r="AS36" s="424"/>
      <c r="AT36" s="424"/>
      <c r="AU36" s="424"/>
      <c r="AV36" s="424"/>
      <c r="AW36" s="424"/>
      <c r="AX36" s="424"/>
      <c r="AY36" s="424"/>
      <c r="AZ36" s="424"/>
      <c r="BA36" s="424"/>
      <c r="BB36" s="424"/>
      <c r="BC36" s="424"/>
      <c r="BD36" s="213"/>
      <c r="BE36" s="425">
        <f t="shared" si="1"/>
        <v>8</v>
      </c>
      <c r="BF36" s="425"/>
      <c r="BG36" s="424" t="str">
        <f>IF('各会計、関係団体の財政状況及び健全化判断比率'!B34="","",'各会計、関係団体の財政状況及び健全化判断比率'!B34)</f>
        <v>公共下水道事業特別会計</v>
      </c>
      <c r="BH36" s="424"/>
      <c r="BI36" s="424"/>
      <c r="BJ36" s="424"/>
      <c r="BK36" s="424"/>
      <c r="BL36" s="424"/>
      <c r="BM36" s="424"/>
      <c r="BN36" s="424"/>
      <c r="BO36" s="424"/>
      <c r="BP36" s="424"/>
      <c r="BQ36" s="424"/>
      <c r="BR36" s="424"/>
      <c r="BS36" s="424"/>
      <c r="BT36" s="424"/>
      <c r="BU36" s="424"/>
      <c r="BV36" s="213"/>
      <c r="BW36" s="425">
        <f t="shared" si="2"/>
        <v>11</v>
      </c>
      <c r="BX36" s="425"/>
      <c r="BY36" s="424" t="str">
        <f>IF('各会計、関係団体の財政状況及び健全化判断比率'!B70="","",'各会計、関係団体の財政状況及び健全化判断比率'!B70)</f>
        <v>青森県市町村職員退職手当組合一般会計</v>
      </c>
      <c r="BZ36" s="424"/>
      <c r="CA36" s="424"/>
      <c r="CB36" s="424"/>
      <c r="CC36" s="424"/>
      <c r="CD36" s="424"/>
      <c r="CE36" s="424"/>
      <c r="CF36" s="424"/>
      <c r="CG36" s="424"/>
      <c r="CH36" s="424"/>
      <c r="CI36" s="424"/>
      <c r="CJ36" s="424"/>
      <c r="CK36" s="424"/>
      <c r="CL36" s="424"/>
      <c r="CM36" s="424"/>
      <c r="CN36" s="213"/>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0"/>
      <c r="DG36" s="426" t="str">
        <f>IF('各会計、関係団体の財政状況及び健全化判断比率'!BR9="","",'各会計、関係団体の財政状況及び健全化判断比率'!BR9)</f>
        <v/>
      </c>
      <c r="DH36" s="426"/>
      <c r="DI36" s="217"/>
      <c r="DJ36" s="185"/>
      <c r="DK36" s="185"/>
      <c r="DL36" s="185"/>
      <c r="DM36" s="185"/>
      <c r="DN36" s="185"/>
      <c r="DO36" s="185"/>
    </row>
    <row r="37" spans="1:119" ht="32.25" customHeight="1" x14ac:dyDescent="0.15">
      <c r="A37" s="186"/>
      <c r="B37" s="212"/>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3"/>
      <c r="U37" s="425" t="str">
        <f t="shared" si="4"/>
        <v/>
      </c>
      <c r="V37" s="425"/>
      <c r="W37" s="424"/>
      <c r="X37" s="424"/>
      <c r="Y37" s="424"/>
      <c r="Z37" s="424"/>
      <c r="AA37" s="424"/>
      <c r="AB37" s="424"/>
      <c r="AC37" s="424"/>
      <c r="AD37" s="424"/>
      <c r="AE37" s="424"/>
      <c r="AF37" s="424"/>
      <c r="AG37" s="424"/>
      <c r="AH37" s="424"/>
      <c r="AI37" s="424"/>
      <c r="AJ37" s="424"/>
      <c r="AK37" s="424"/>
      <c r="AL37" s="213"/>
      <c r="AM37" s="425" t="str">
        <f t="shared" si="0"/>
        <v/>
      </c>
      <c r="AN37" s="425"/>
      <c r="AO37" s="424"/>
      <c r="AP37" s="424"/>
      <c r="AQ37" s="424"/>
      <c r="AR37" s="424"/>
      <c r="AS37" s="424"/>
      <c r="AT37" s="424"/>
      <c r="AU37" s="424"/>
      <c r="AV37" s="424"/>
      <c r="AW37" s="424"/>
      <c r="AX37" s="424"/>
      <c r="AY37" s="424"/>
      <c r="AZ37" s="424"/>
      <c r="BA37" s="424"/>
      <c r="BB37" s="424"/>
      <c r="BC37" s="424"/>
      <c r="BD37" s="213"/>
      <c r="BE37" s="425" t="str">
        <f t="shared" si="1"/>
        <v/>
      </c>
      <c r="BF37" s="425"/>
      <c r="BG37" s="424"/>
      <c r="BH37" s="424"/>
      <c r="BI37" s="424"/>
      <c r="BJ37" s="424"/>
      <c r="BK37" s="424"/>
      <c r="BL37" s="424"/>
      <c r="BM37" s="424"/>
      <c r="BN37" s="424"/>
      <c r="BO37" s="424"/>
      <c r="BP37" s="424"/>
      <c r="BQ37" s="424"/>
      <c r="BR37" s="424"/>
      <c r="BS37" s="424"/>
      <c r="BT37" s="424"/>
      <c r="BU37" s="424"/>
      <c r="BV37" s="213"/>
      <c r="BW37" s="425">
        <f t="shared" si="2"/>
        <v>12</v>
      </c>
      <c r="BX37" s="425"/>
      <c r="BY37" s="424" t="str">
        <f>IF('各会計、関係団体の財政状況及び健全化判断比率'!B71="","",'各会計、関係団体の財政状況及び健全化判断比率'!B71)</f>
        <v>南黒地方福祉事務組合一般会計</v>
      </c>
      <c r="BZ37" s="424"/>
      <c r="CA37" s="424"/>
      <c r="CB37" s="424"/>
      <c r="CC37" s="424"/>
      <c r="CD37" s="424"/>
      <c r="CE37" s="424"/>
      <c r="CF37" s="424"/>
      <c r="CG37" s="424"/>
      <c r="CH37" s="424"/>
      <c r="CI37" s="424"/>
      <c r="CJ37" s="424"/>
      <c r="CK37" s="424"/>
      <c r="CL37" s="424"/>
      <c r="CM37" s="424"/>
      <c r="CN37" s="213"/>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0"/>
      <c r="DG37" s="426" t="str">
        <f>IF('各会計、関係団体の財政状況及び健全化判断比率'!BR10="","",'各会計、関係団体の財政状況及び健全化判断比率'!BR10)</f>
        <v/>
      </c>
      <c r="DH37" s="426"/>
      <c r="DI37" s="217"/>
      <c r="DJ37" s="185"/>
      <c r="DK37" s="185"/>
      <c r="DL37" s="185"/>
      <c r="DM37" s="185"/>
      <c r="DN37" s="185"/>
      <c r="DO37" s="185"/>
    </row>
    <row r="38" spans="1:119" ht="32.25" customHeight="1" x14ac:dyDescent="0.15">
      <c r="A38" s="186"/>
      <c r="B38" s="212"/>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3"/>
      <c r="U38" s="425" t="str">
        <f t="shared" si="4"/>
        <v/>
      </c>
      <c r="V38" s="425"/>
      <c r="W38" s="424"/>
      <c r="X38" s="424"/>
      <c r="Y38" s="424"/>
      <c r="Z38" s="424"/>
      <c r="AA38" s="424"/>
      <c r="AB38" s="424"/>
      <c r="AC38" s="424"/>
      <c r="AD38" s="424"/>
      <c r="AE38" s="424"/>
      <c r="AF38" s="424"/>
      <c r="AG38" s="424"/>
      <c r="AH38" s="424"/>
      <c r="AI38" s="424"/>
      <c r="AJ38" s="424"/>
      <c r="AK38" s="424"/>
      <c r="AL38" s="213"/>
      <c r="AM38" s="425" t="str">
        <f t="shared" si="0"/>
        <v/>
      </c>
      <c r="AN38" s="425"/>
      <c r="AO38" s="424"/>
      <c r="AP38" s="424"/>
      <c r="AQ38" s="424"/>
      <c r="AR38" s="424"/>
      <c r="AS38" s="424"/>
      <c r="AT38" s="424"/>
      <c r="AU38" s="424"/>
      <c r="AV38" s="424"/>
      <c r="AW38" s="424"/>
      <c r="AX38" s="424"/>
      <c r="AY38" s="424"/>
      <c r="AZ38" s="424"/>
      <c r="BA38" s="424"/>
      <c r="BB38" s="424"/>
      <c r="BC38" s="424"/>
      <c r="BD38" s="213"/>
      <c r="BE38" s="425" t="str">
        <f t="shared" si="1"/>
        <v/>
      </c>
      <c r="BF38" s="425"/>
      <c r="BG38" s="424"/>
      <c r="BH38" s="424"/>
      <c r="BI38" s="424"/>
      <c r="BJ38" s="424"/>
      <c r="BK38" s="424"/>
      <c r="BL38" s="424"/>
      <c r="BM38" s="424"/>
      <c r="BN38" s="424"/>
      <c r="BO38" s="424"/>
      <c r="BP38" s="424"/>
      <c r="BQ38" s="424"/>
      <c r="BR38" s="424"/>
      <c r="BS38" s="424"/>
      <c r="BT38" s="424"/>
      <c r="BU38" s="424"/>
      <c r="BV38" s="213"/>
      <c r="BW38" s="425">
        <f t="shared" si="2"/>
        <v>13</v>
      </c>
      <c r="BX38" s="425"/>
      <c r="BY38" s="424" t="str">
        <f>IF('各会計、関係団体の財政状況及び健全化判断比率'!B72="","",'各会計、関係団体の財政状況及び健全化判断比率'!B72)</f>
        <v>弘前地区環境整備事務組合一般会計</v>
      </c>
      <c r="BZ38" s="424"/>
      <c r="CA38" s="424"/>
      <c r="CB38" s="424"/>
      <c r="CC38" s="424"/>
      <c r="CD38" s="424"/>
      <c r="CE38" s="424"/>
      <c r="CF38" s="424"/>
      <c r="CG38" s="424"/>
      <c r="CH38" s="424"/>
      <c r="CI38" s="424"/>
      <c r="CJ38" s="424"/>
      <c r="CK38" s="424"/>
      <c r="CL38" s="424"/>
      <c r="CM38" s="424"/>
      <c r="CN38" s="213"/>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0"/>
      <c r="DG38" s="426" t="str">
        <f>IF('各会計、関係団体の財政状況及び健全化判断比率'!BR11="","",'各会計、関係団体の財政状況及び健全化判断比率'!BR11)</f>
        <v/>
      </c>
      <c r="DH38" s="426"/>
      <c r="DI38" s="217"/>
      <c r="DJ38" s="185"/>
      <c r="DK38" s="185"/>
      <c r="DL38" s="185"/>
      <c r="DM38" s="185"/>
      <c r="DN38" s="185"/>
      <c r="DO38" s="185"/>
    </row>
    <row r="39" spans="1:119" ht="32.25" customHeight="1" x14ac:dyDescent="0.15">
      <c r="A39" s="186"/>
      <c r="B39" s="212"/>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3"/>
      <c r="U39" s="425" t="str">
        <f t="shared" si="4"/>
        <v/>
      </c>
      <c r="V39" s="425"/>
      <c r="W39" s="424"/>
      <c r="X39" s="424"/>
      <c r="Y39" s="424"/>
      <c r="Z39" s="424"/>
      <c r="AA39" s="424"/>
      <c r="AB39" s="424"/>
      <c r="AC39" s="424"/>
      <c r="AD39" s="424"/>
      <c r="AE39" s="424"/>
      <c r="AF39" s="424"/>
      <c r="AG39" s="424"/>
      <c r="AH39" s="424"/>
      <c r="AI39" s="424"/>
      <c r="AJ39" s="424"/>
      <c r="AK39" s="424"/>
      <c r="AL39" s="213"/>
      <c r="AM39" s="425" t="str">
        <f t="shared" si="0"/>
        <v/>
      </c>
      <c r="AN39" s="425"/>
      <c r="AO39" s="424"/>
      <c r="AP39" s="424"/>
      <c r="AQ39" s="424"/>
      <c r="AR39" s="424"/>
      <c r="AS39" s="424"/>
      <c r="AT39" s="424"/>
      <c r="AU39" s="424"/>
      <c r="AV39" s="424"/>
      <c r="AW39" s="424"/>
      <c r="AX39" s="424"/>
      <c r="AY39" s="424"/>
      <c r="AZ39" s="424"/>
      <c r="BA39" s="424"/>
      <c r="BB39" s="424"/>
      <c r="BC39" s="424"/>
      <c r="BD39" s="213"/>
      <c r="BE39" s="425" t="str">
        <f t="shared" si="1"/>
        <v/>
      </c>
      <c r="BF39" s="425"/>
      <c r="BG39" s="424"/>
      <c r="BH39" s="424"/>
      <c r="BI39" s="424"/>
      <c r="BJ39" s="424"/>
      <c r="BK39" s="424"/>
      <c r="BL39" s="424"/>
      <c r="BM39" s="424"/>
      <c r="BN39" s="424"/>
      <c r="BO39" s="424"/>
      <c r="BP39" s="424"/>
      <c r="BQ39" s="424"/>
      <c r="BR39" s="424"/>
      <c r="BS39" s="424"/>
      <c r="BT39" s="424"/>
      <c r="BU39" s="424"/>
      <c r="BV39" s="213"/>
      <c r="BW39" s="425">
        <f t="shared" si="2"/>
        <v>14</v>
      </c>
      <c r="BX39" s="425"/>
      <c r="BY39" s="424" t="str">
        <f>IF('各会計、関係団体の財政状況及び健全化判断比率'!B73="","",'各会計、関係団体の財政状況及び健全化判断比率'!B73)</f>
        <v>弘前地区消防事務組合一般会計</v>
      </c>
      <c r="BZ39" s="424"/>
      <c r="CA39" s="424"/>
      <c r="CB39" s="424"/>
      <c r="CC39" s="424"/>
      <c r="CD39" s="424"/>
      <c r="CE39" s="424"/>
      <c r="CF39" s="424"/>
      <c r="CG39" s="424"/>
      <c r="CH39" s="424"/>
      <c r="CI39" s="424"/>
      <c r="CJ39" s="424"/>
      <c r="CK39" s="424"/>
      <c r="CL39" s="424"/>
      <c r="CM39" s="424"/>
      <c r="CN39" s="213"/>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0"/>
      <c r="DG39" s="426" t="str">
        <f>IF('各会計、関係団体の財政状況及び健全化判断比率'!BR12="","",'各会計、関係団体の財政状況及び健全化判断比率'!BR12)</f>
        <v/>
      </c>
      <c r="DH39" s="426"/>
      <c r="DI39" s="217"/>
      <c r="DJ39" s="185"/>
      <c r="DK39" s="185"/>
      <c r="DL39" s="185"/>
      <c r="DM39" s="185"/>
      <c r="DN39" s="185"/>
      <c r="DO39" s="185"/>
    </row>
    <row r="40" spans="1:119" ht="32.25" customHeight="1" x14ac:dyDescent="0.15">
      <c r="A40" s="186"/>
      <c r="B40" s="212"/>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3"/>
      <c r="U40" s="425" t="str">
        <f t="shared" si="4"/>
        <v/>
      </c>
      <c r="V40" s="425"/>
      <c r="W40" s="424"/>
      <c r="X40" s="424"/>
      <c r="Y40" s="424"/>
      <c r="Z40" s="424"/>
      <c r="AA40" s="424"/>
      <c r="AB40" s="424"/>
      <c r="AC40" s="424"/>
      <c r="AD40" s="424"/>
      <c r="AE40" s="424"/>
      <c r="AF40" s="424"/>
      <c r="AG40" s="424"/>
      <c r="AH40" s="424"/>
      <c r="AI40" s="424"/>
      <c r="AJ40" s="424"/>
      <c r="AK40" s="424"/>
      <c r="AL40" s="213"/>
      <c r="AM40" s="425" t="str">
        <f t="shared" si="0"/>
        <v/>
      </c>
      <c r="AN40" s="425"/>
      <c r="AO40" s="424"/>
      <c r="AP40" s="424"/>
      <c r="AQ40" s="424"/>
      <c r="AR40" s="424"/>
      <c r="AS40" s="424"/>
      <c r="AT40" s="424"/>
      <c r="AU40" s="424"/>
      <c r="AV40" s="424"/>
      <c r="AW40" s="424"/>
      <c r="AX40" s="424"/>
      <c r="AY40" s="424"/>
      <c r="AZ40" s="424"/>
      <c r="BA40" s="424"/>
      <c r="BB40" s="424"/>
      <c r="BC40" s="424"/>
      <c r="BD40" s="213"/>
      <c r="BE40" s="425" t="str">
        <f t="shared" si="1"/>
        <v/>
      </c>
      <c r="BF40" s="425"/>
      <c r="BG40" s="424"/>
      <c r="BH40" s="424"/>
      <c r="BI40" s="424"/>
      <c r="BJ40" s="424"/>
      <c r="BK40" s="424"/>
      <c r="BL40" s="424"/>
      <c r="BM40" s="424"/>
      <c r="BN40" s="424"/>
      <c r="BO40" s="424"/>
      <c r="BP40" s="424"/>
      <c r="BQ40" s="424"/>
      <c r="BR40" s="424"/>
      <c r="BS40" s="424"/>
      <c r="BT40" s="424"/>
      <c r="BU40" s="424"/>
      <c r="BV40" s="213"/>
      <c r="BW40" s="425">
        <f t="shared" si="2"/>
        <v>15</v>
      </c>
      <c r="BX40" s="425"/>
      <c r="BY40" s="424" t="str">
        <f>IF('各会計、関係団体の財政状況及び健全化判断比率'!B74="","",'各会計、関係団体の財政状況及び健全化判断比率'!B74)</f>
        <v>青森県交通災害共済組合交通災害共済事業会計</v>
      </c>
      <c r="BZ40" s="424"/>
      <c r="CA40" s="424"/>
      <c r="CB40" s="424"/>
      <c r="CC40" s="424"/>
      <c r="CD40" s="424"/>
      <c r="CE40" s="424"/>
      <c r="CF40" s="424"/>
      <c r="CG40" s="424"/>
      <c r="CH40" s="424"/>
      <c r="CI40" s="424"/>
      <c r="CJ40" s="424"/>
      <c r="CK40" s="424"/>
      <c r="CL40" s="424"/>
      <c r="CM40" s="424"/>
      <c r="CN40" s="213"/>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0"/>
      <c r="DG40" s="426" t="str">
        <f>IF('各会計、関係団体の財政状況及び健全化判断比率'!BR13="","",'各会計、関係団体の財政状況及び健全化判断比率'!BR13)</f>
        <v/>
      </c>
      <c r="DH40" s="426"/>
      <c r="DI40" s="217"/>
      <c r="DJ40" s="185"/>
      <c r="DK40" s="185"/>
      <c r="DL40" s="185"/>
      <c r="DM40" s="185"/>
      <c r="DN40" s="185"/>
      <c r="DO40" s="185"/>
    </row>
    <row r="41" spans="1:119" ht="32.25" customHeight="1" x14ac:dyDescent="0.15">
      <c r="A41" s="186"/>
      <c r="B41" s="212"/>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3"/>
      <c r="U41" s="425" t="str">
        <f t="shared" si="4"/>
        <v/>
      </c>
      <c r="V41" s="425"/>
      <c r="W41" s="424"/>
      <c r="X41" s="424"/>
      <c r="Y41" s="424"/>
      <c r="Z41" s="424"/>
      <c r="AA41" s="424"/>
      <c r="AB41" s="424"/>
      <c r="AC41" s="424"/>
      <c r="AD41" s="424"/>
      <c r="AE41" s="424"/>
      <c r="AF41" s="424"/>
      <c r="AG41" s="424"/>
      <c r="AH41" s="424"/>
      <c r="AI41" s="424"/>
      <c r="AJ41" s="424"/>
      <c r="AK41" s="424"/>
      <c r="AL41" s="213"/>
      <c r="AM41" s="425" t="str">
        <f t="shared" si="0"/>
        <v/>
      </c>
      <c r="AN41" s="425"/>
      <c r="AO41" s="424"/>
      <c r="AP41" s="424"/>
      <c r="AQ41" s="424"/>
      <c r="AR41" s="424"/>
      <c r="AS41" s="424"/>
      <c r="AT41" s="424"/>
      <c r="AU41" s="424"/>
      <c r="AV41" s="424"/>
      <c r="AW41" s="424"/>
      <c r="AX41" s="424"/>
      <c r="AY41" s="424"/>
      <c r="AZ41" s="424"/>
      <c r="BA41" s="424"/>
      <c r="BB41" s="424"/>
      <c r="BC41" s="424"/>
      <c r="BD41" s="213"/>
      <c r="BE41" s="425" t="str">
        <f t="shared" si="1"/>
        <v/>
      </c>
      <c r="BF41" s="425"/>
      <c r="BG41" s="424"/>
      <c r="BH41" s="424"/>
      <c r="BI41" s="424"/>
      <c r="BJ41" s="424"/>
      <c r="BK41" s="424"/>
      <c r="BL41" s="424"/>
      <c r="BM41" s="424"/>
      <c r="BN41" s="424"/>
      <c r="BO41" s="424"/>
      <c r="BP41" s="424"/>
      <c r="BQ41" s="424"/>
      <c r="BR41" s="424"/>
      <c r="BS41" s="424"/>
      <c r="BT41" s="424"/>
      <c r="BU41" s="424"/>
      <c r="BV41" s="213"/>
      <c r="BW41" s="425">
        <f t="shared" si="2"/>
        <v>16</v>
      </c>
      <c r="BX41" s="425"/>
      <c r="BY41" s="424" t="str">
        <f>IF('各会計、関係団体の財政状況及び健全化判断比率'!B75="","",'各会計、関係団体の財政状況及び健全化判断比率'!B75)</f>
        <v>津軽広域連合一般会計</v>
      </c>
      <c r="BZ41" s="424"/>
      <c r="CA41" s="424"/>
      <c r="CB41" s="424"/>
      <c r="CC41" s="424"/>
      <c r="CD41" s="424"/>
      <c r="CE41" s="424"/>
      <c r="CF41" s="424"/>
      <c r="CG41" s="424"/>
      <c r="CH41" s="424"/>
      <c r="CI41" s="424"/>
      <c r="CJ41" s="424"/>
      <c r="CK41" s="424"/>
      <c r="CL41" s="424"/>
      <c r="CM41" s="424"/>
      <c r="CN41" s="213"/>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0"/>
      <c r="DG41" s="426" t="str">
        <f>IF('各会計、関係団体の財政状況及び健全化判断比率'!BR14="","",'各会計、関係団体の財政状況及び健全化判断比率'!BR14)</f>
        <v/>
      </c>
      <c r="DH41" s="426"/>
      <c r="DI41" s="217"/>
      <c r="DJ41" s="185"/>
      <c r="DK41" s="185"/>
      <c r="DL41" s="185"/>
      <c r="DM41" s="185"/>
      <c r="DN41" s="185"/>
      <c r="DO41" s="185"/>
    </row>
    <row r="42" spans="1:119" ht="32.25" customHeight="1" x14ac:dyDescent="0.15">
      <c r="A42" s="185"/>
      <c r="B42" s="212"/>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3"/>
      <c r="U42" s="425" t="str">
        <f t="shared" si="4"/>
        <v/>
      </c>
      <c r="V42" s="425"/>
      <c r="W42" s="424"/>
      <c r="X42" s="424"/>
      <c r="Y42" s="424"/>
      <c r="Z42" s="424"/>
      <c r="AA42" s="424"/>
      <c r="AB42" s="424"/>
      <c r="AC42" s="424"/>
      <c r="AD42" s="424"/>
      <c r="AE42" s="424"/>
      <c r="AF42" s="424"/>
      <c r="AG42" s="424"/>
      <c r="AH42" s="424"/>
      <c r="AI42" s="424"/>
      <c r="AJ42" s="424"/>
      <c r="AK42" s="424"/>
      <c r="AL42" s="213"/>
      <c r="AM42" s="425" t="str">
        <f t="shared" si="0"/>
        <v/>
      </c>
      <c r="AN42" s="425"/>
      <c r="AO42" s="424"/>
      <c r="AP42" s="424"/>
      <c r="AQ42" s="424"/>
      <c r="AR42" s="424"/>
      <c r="AS42" s="424"/>
      <c r="AT42" s="424"/>
      <c r="AU42" s="424"/>
      <c r="AV42" s="424"/>
      <c r="AW42" s="424"/>
      <c r="AX42" s="424"/>
      <c r="AY42" s="424"/>
      <c r="AZ42" s="424"/>
      <c r="BA42" s="424"/>
      <c r="BB42" s="424"/>
      <c r="BC42" s="424"/>
      <c r="BD42" s="213"/>
      <c r="BE42" s="425" t="str">
        <f t="shared" si="1"/>
        <v/>
      </c>
      <c r="BF42" s="425"/>
      <c r="BG42" s="424"/>
      <c r="BH42" s="424"/>
      <c r="BI42" s="424"/>
      <c r="BJ42" s="424"/>
      <c r="BK42" s="424"/>
      <c r="BL42" s="424"/>
      <c r="BM42" s="424"/>
      <c r="BN42" s="424"/>
      <c r="BO42" s="424"/>
      <c r="BP42" s="424"/>
      <c r="BQ42" s="424"/>
      <c r="BR42" s="424"/>
      <c r="BS42" s="424"/>
      <c r="BT42" s="424"/>
      <c r="BU42" s="424"/>
      <c r="BV42" s="213"/>
      <c r="BW42" s="425">
        <f t="shared" si="2"/>
        <v>17</v>
      </c>
      <c r="BX42" s="425"/>
      <c r="BY42" s="424" t="str">
        <f>IF('各会計、関係団体の財政状況及び健全化判断比率'!B76="","",'各会計、関係団体の財政状況及び健全化判断比率'!B76)</f>
        <v>青森県後期高齢者医療広域連合一般会計</v>
      </c>
      <c r="BZ42" s="424"/>
      <c r="CA42" s="424"/>
      <c r="CB42" s="424"/>
      <c r="CC42" s="424"/>
      <c r="CD42" s="424"/>
      <c r="CE42" s="424"/>
      <c r="CF42" s="424"/>
      <c r="CG42" s="424"/>
      <c r="CH42" s="424"/>
      <c r="CI42" s="424"/>
      <c r="CJ42" s="424"/>
      <c r="CK42" s="424"/>
      <c r="CL42" s="424"/>
      <c r="CM42" s="424"/>
      <c r="CN42" s="213"/>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0"/>
      <c r="DG42" s="426" t="str">
        <f>IF('各会計、関係団体の財政状況及び健全化判断比率'!BR15="","",'各会計、関係団体の財政状況及び健全化判断比率'!BR15)</f>
        <v/>
      </c>
      <c r="DH42" s="426"/>
      <c r="DI42" s="217"/>
      <c r="DJ42" s="185"/>
      <c r="DK42" s="185"/>
      <c r="DL42" s="185"/>
      <c r="DM42" s="185"/>
      <c r="DN42" s="185"/>
      <c r="DO42" s="185"/>
    </row>
    <row r="43" spans="1:119" ht="32.25" customHeight="1" x14ac:dyDescent="0.15">
      <c r="A43" s="185"/>
      <c r="B43" s="212"/>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3"/>
      <c r="U43" s="425" t="str">
        <f t="shared" si="4"/>
        <v/>
      </c>
      <c r="V43" s="425"/>
      <c r="W43" s="424"/>
      <c r="X43" s="424"/>
      <c r="Y43" s="424"/>
      <c r="Z43" s="424"/>
      <c r="AA43" s="424"/>
      <c r="AB43" s="424"/>
      <c r="AC43" s="424"/>
      <c r="AD43" s="424"/>
      <c r="AE43" s="424"/>
      <c r="AF43" s="424"/>
      <c r="AG43" s="424"/>
      <c r="AH43" s="424"/>
      <c r="AI43" s="424"/>
      <c r="AJ43" s="424"/>
      <c r="AK43" s="424"/>
      <c r="AL43" s="213"/>
      <c r="AM43" s="425" t="str">
        <f t="shared" si="0"/>
        <v/>
      </c>
      <c r="AN43" s="425"/>
      <c r="AO43" s="424"/>
      <c r="AP43" s="424"/>
      <c r="AQ43" s="424"/>
      <c r="AR43" s="424"/>
      <c r="AS43" s="424"/>
      <c r="AT43" s="424"/>
      <c r="AU43" s="424"/>
      <c r="AV43" s="424"/>
      <c r="AW43" s="424"/>
      <c r="AX43" s="424"/>
      <c r="AY43" s="424"/>
      <c r="AZ43" s="424"/>
      <c r="BA43" s="424"/>
      <c r="BB43" s="424"/>
      <c r="BC43" s="424"/>
      <c r="BD43" s="213"/>
      <c r="BE43" s="425" t="str">
        <f t="shared" si="1"/>
        <v/>
      </c>
      <c r="BF43" s="425"/>
      <c r="BG43" s="424"/>
      <c r="BH43" s="424"/>
      <c r="BI43" s="424"/>
      <c r="BJ43" s="424"/>
      <c r="BK43" s="424"/>
      <c r="BL43" s="424"/>
      <c r="BM43" s="424"/>
      <c r="BN43" s="424"/>
      <c r="BO43" s="424"/>
      <c r="BP43" s="424"/>
      <c r="BQ43" s="424"/>
      <c r="BR43" s="424"/>
      <c r="BS43" s="424"/>
      <c r="BT43" s="424"/>
      <c r="BU43" s="424"/>
      <c r="BV43" s="213"/>
      <c r="BW43" s="425">
        <f t="shared" si="2"/>
        <v>18</v>
      </c>
      <c r="BX43" s="425"/>
      <c r="BY43" s="424" t="str">
        <f>IF('各会計、関係団体の財政状況及び健全化判断比率'!B77="","",'各会計、関係団体の財政状況及び健全化判断比率'!B77)</f>
        <v>青森県後期高齢者医療広域連合後期高齢者医療特別会計</v>
      </c>
      <c r="BZ43" s="424"/>
      <c r="CA43" s="424"/>
      <c r="CB43" s="424"/>
      <c r="CC43" s="424"/>
      <c r="CD43" s="424"/>
      <c r="CE43" s="424"/>
      <c r="CF43" s="424"/>
      <c r="CG43" s="424"/>
      <c r="CH43" s="424"/>
      <c r="CI43" s="424"/>
      <c r="CJ43" s="424"/>
      <c r="CK43" s="424"/>
      <c r="CL43" s="424"/>
      <c r="CM43" s="424"/>
      <c r="CN43" s="213"/>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0"/>
      <c r="DG43" s="426" t="str">
        <f>IF('各会計、関係団体の財政状況及び健全化判断比率'!BR16="","",'各会計、関係団体の財政状況及び健全化判断比率'!BR16)</f>
        <v/>
      </c>
      <c r="DH43" s="42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fj0FjHagRbFcN8CpxZdCUDXVlVi3zmwoCJbly8GW5N9HbhkVZv0V56MbEreQgUc3StH43GlJCv2oJhbjIO3nw==" saltValue="Cncd5OmWqVDtJUXDDn9L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260" t="s">
        <v>538</v>
      </c>
      <c r="D34" s="1260"/>
      <c r="E34" s="1261"/>
      <c r="F34" s="32">
        <v>0</v>
      </c>
      <c r="G34" s="33">
        <v>0.95</v>
      </c>
      <c r="H34" s="33">
        <v>2.5</v>
      </c>
      <c r="I34" s="33">
        <v>0.6</v>
      </c>
      <c r="J34" s="34" t="s">
        <v>539</v>
      </c>
      <c r="K34" s="22"/>
      <c r="L34" s="22"/>
      <c r="M34" s="22"/>
      <c r="N34" s="22"/>
      <c r="O34" s="22"/>
      <c r="P34" s="22"/>
    </row>
    <row r="35" spans="1:16" ht="39" customHeight="1" x14ac:dyDescent="0.15">
      <c r="A35" s="22"/>
      <c r="B35" s="35"/>
      <c r="C35" s="1254" t="s">
        <v>540</v>
      </c>
      <c r="D35" s="1255"/>
      <c r="E35" s="1256"/>
      <c r="F35" s="36">
        <v>4.4000000000000004</v>
      </c>
      <c r="G35" s="37">
        <v>4.6500000000000004</v>
      </c>
      <c r="H35" s="37">
        <v>5.34</v>
      </c>
      <c r="I35" s="37">
        <v>3.51</v>
      </c>
      <c r="J35" s="38">
        <v>7.22</v>
      </c>
      <c r="K35" s="22"/>
      <c r="L35" s="22"/>
      <c r="M35" s="22"/>
      <c r="N35" s="22"/>
      <c r="O35" s="22"/>
      <c r="P35" s="22"/>
    </row>
    <row r="36" spans="1:16" ht="39" customHeight="1" x14ac:dyDescent="0.15">
      <c r="A36" s="22"/>
      <c r="B36" s="35"/>
      <c r="C36" s="1254" t="s">
        <v>541</v>
      </c>
      <c r="D36" s="1255"/>
      <c r="E36" s="1256"/>
      <c r="F36" s="36" t="s">
        <v>542</v>
      </c>
      <c r="G36" s="37" t="s">
        <v>543</v>
      </c>
      <c r="H36" s="37">
        <v>0.93</v>
      </c>
      <c r="I36" s="37">
        <v>1.9</v>
      </c>
      <c r="J36" s="38">
        <v>2.72</v>
      </c>
      <c r="K36" s="22"/>
      <c r="L36" s="22"/>
      <c r="M36" s="22"/>
      <c r="N36" s="22"/>
      <c r="O36" s="22"/>
      <c r="P36" s="22"/>
    </row>
    <row r="37" spans="1:16" ht="39" customHeight="1" x14ac:dyDescent="0.15">
      <c r="A37" s="22"/>
      <c r="B37" s="35"/>
      <c r="C37" s="1254" t="s">
        <v>544</v>
      </c>
      <c r="D37" s="1255"/>
      <c r="E37" s="1256"/>
      <c r="F37" s="36">
        <v>0.47</v>
      </c>
      <c r="G37" s="37">
        <v>0.55000000000000004</v>
      </c>
      <c r="H37" s="37">
        <v>1.37</v>
      </c>
      <c r="I37" s="37">
        <v>1.1000000000000001</v>
      </c>
      <c r="J37" s="38">
        <v>0.32</v>
      </c>
      <c r="K37" s="22"/>
      <c r="L37" s="22"/>
      <c r="M37" s="22"/>
      <c r="N37" s="22"/>
      <c r="O37" s="22"/>
      <c r="P37" s="22"/>
    </row>
    <row r="38" spans="1:16" ht="39" customHeight="1" x14ac:dyDescent="0.15">
      <c r="A38" s="22"/>
      <c r="B38" s="35"/>
      <c r="C38" s="1254" t="s">
        <v>545</v>
      </c>
      <c r="D38" s="1255"/>
      <c r="E38" s="1256"/>
      <c r="F38" s="36">
        <v>0.22</v>
      </c>
      <c r="G38" s="37">
        <v>0.08</v>
      </c>
      <c r="H38" s="37">
        <v>0.03</v>
      </c>
      <c r="I38" s="37">
        <v>0.05</v>
      </c>
      <c r="J38" s="38">
        <v>7.0000000000000007E-2</v>
      </c>
      <c r="K38" s="22"/>
      <c r="L38" s="22"/>
      <c r="M38" s="22"/>
      <c r="N38" s="22"/>
      <c r="O38" s="22"/>
      <c r="P38" s="22"/>
    </row>
    <row r="39" spans="1:16" ht="39" customHeight="1" x14ac:dyDescent="0.15">
      <c r="A39" s="22"/>
      <c r="B39" s="35"/>
      <c r="C39" s="1254" t="s">
        <v>546</v>
      </c>
      <c r="D39" s="1255"/>
      <c r="E39" s="1256"/>
      <c r="F39" s="36">
        <v>0.03</v>
      </c>
      <c r="G39" s="37">
        <v>0.03</v>
      </c>
      <c r="H39" s="37">
        <v>0.04</v>
      </c>
      <c r="I39" s="37">
        <v>0.04</v>
      </c>
      <c r="J39" s="38">
        <v>0.05</v>
      </c>
      <c r="K39" s="22"/>
      <c r="L39" s="22"/>
      <c r="M39" s="22"/>
      <c r="N39" s="22"/>
      <c r="O39" s="22"/>
      <c r="P39" s="22"/>
    </row>
    <row r="40" spans="1:16" ht="39" customHeight="1" x14ac:dyDescent="0.15">
      <c r="A40" s="22"/>
      <c r="B40" s="35"/>
      <c r="C40" s="1254" t="s">
        <v>547</v>
      </c>
      <c r="D40" s="1255"/>
      <c r="E40" s="1256"/>
      <c r="F40" s="36">
        <v>0.05</v>
      </c>
      <c r="G40" s="37">
        <v>0.02</v>
      </c>
      <c r="H40" s="37">
        <v>0.05</v>
      </c>
      <c r="I40" s="37">
        <v>0.04</v>
      </c>
      <c r="J40" s="38">
        <v>0.03</v>
      </c>
      <c r="K40" s="22"/>
      <c r="L40" s="22"/>
      <c r="M40" s="22"/>
      <c r="N40" s="22"/>
      <c r="O40" s="22"/>
      <c r="P40" s="22"/>
    </row>
    <row r="41" spans="1:16" ht="39" customHeight="1" x14ac:dyDescent="0.15">
      <c r="A41" s="22"/>
      <c r="B41" s="35"/>
      <c r="C41" s="1254" t="s">
        <v>548</v>
      </c>
      <c r="D41" s="1255"/>
      <c r="E41" s="1256"/>
      <c r="F41" s="36">
        <v>0.01</v>
      </c>
      <c r="G41" s="37">
        <v>0.02</v>
      </c>
      <c r="H41" s="37">
        <v>0.02</v>
      </c>
      <c r="I41" s="37">
        <v>0.01</v>
      </c>
      <c r="J41" s="38">
        <v>0.01</v>
      </c>
      <c r="K41" s="22"/>
      <c r="L41" s="22"/>
      <c r="M41" s="22"/>
      <c r="N41" s="22"/>
      <c r="O41" s="22"/>
      <c r="P41" s="22"/>
    </row>
    <row r="42" spans="1:16" ht="39" customHeight="1" x14ac:dyDescent="0.15">
      <c r="A42" s="22"/>
      <c r="B42" s="39"/>
      <c r="C42" s="1254" t="s">
        <v>549</v>
      </c>
      <c r="D42" s="1255"/>
      <c r="E42" s="1256"/>
      <c r="F42" s="36" t="s">
        <v>491</v>
      </c>
      <c r="G42" s="37" t="s">
        <v>491</v>
      </c>
      <c r="H42" s="37" t="s">
        <v>491</v>
      </c>
      <c r="I42" s="37" t="s">
        <v>491</v>
      </c>
      <c r="J42" s="38" t="s">
        <v>491</v>
      </c>
      <c r="K42" s="22"/>
      <c r="L42" s="22"/>
      <c r="M42" s="22"/>
      <c r="N42" s="22"/>
      <c r="O42" s="22"/>
      <c r="P42" s="22"/>
    </row>
    <row r="43" spans="1:16" ht="39" customHeight="1" thickBot="1" x14ac:dyDescent="0.2">
      <c r="A43" s="22"/>
      <c r="B43" s="40"/>
      <c r="C43" s="1257" t="s">
        <v>550</v>
      </c>
      <c r="D43" s="1258"/>
      <c r="E43" s="1259"/>
      <c r="F43" s="41" t="s">
        <v>491</v>
      </c>
      <c r="G43" s="42" t="s">
        <v>491</v>
      </c>
      <c r="H43" s="42" t="s">
        <v>491</v>
      </c>
      <c r="I43" s="42" t="s">
        <v>491</v>
      </c>
      <c r="J43" s="43" t="s">
        <v>491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79m/Gvm+IJhmZB9q8p6Du8Zr81D8wUVdWTYh4OvzTngnwI0z9ftXlHdMG4YRxbxP77WKVW884Yu+Llg+ihw4g==" saltValue="LacaCE2Mdcmc/5tr+Urg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70" zoomScaleNormal="70" zoomScaleSheetLayoutView="55" workbookViewId="0">
      <selection activeCell="L2" sqref="L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280" t="s">
        <v>10</v>
      </c>
      <c r="C45" s="1281"/>
      <c r="D45" s="58"/>
      <c r="E45" s="1286" t="s">
        <v>11</v>
      </c>
      <c r="F45" s="1286"/>
      <c r="G45" s="1286"/>
      <c r="H45" s="1286"/>
      <c r="I45" s="1286"/>
      <c r="J45" s="1287"/>
      <c r="K45" s="59">
        <v>988</v>
      </c>
      <c r="L45" s="60">
        <v>862</v>
      </c>
      <c r="M45" s="60">
        <v>772</v>
      </c>
      <c r="N45" s="60">
        <v>663</v>
      </c>
      <c r="O45" s="61">
        <v>636</v>
      </c>
      <c r="P45" s="48"/>
      <c r="Q45" s="48"/>
      <c r="R45" s="48"/>
      <c r="S45" s="48"/>
      <c r="T45" s="48"/>
      <c r="U45" s="48"/>
    </row>
    <row r="46" spans="1:21" ht="30.75" customHeight="1" x14ac:dyDescent="0.15">
      <c r="A46" s="48"/>
      <c r="B46" s="1282"/>
      <c r="C46" s="1283"/>
      <c r="D46" s="62"/>
      <c r="E46" s="1264" t="s">
        <v>12</v>
      </c>
      <c r="F46" s="1264"/>
      <c r="G46" s="1264"/>
      <c r="H46" s="1264"/>
      <c r="I46" s="1264"/>
      <c r="J46" s="1265"/>
      <c r="K46" s="63" t="s">
        <v>491</v>
      </c>
      <c r="L46" s="64" t="s">
        <v>491</v>
      </c>
      <c r="M46" s="64" t="s">
        <v>491</v>
      </c>
      <c r="N46" s="64" t="s">
        <v>491</v>
      </c>
      <c r="O46" s="65" t="s">
        <v>491</v>
      </c>
      <c r="P46" s="48"/>
      <c r="Q46" s="48"/>
      <c r="R46" s="48"/>
      <c r="S46" s="48"/>
      <c r="T46" s="48"/>
      <c r="U46" s="48"/>
    </row>
    <row r="47" spans="1:21" ht="30.75" customHeight="1" x14ac:dyDescent="0.15">
      <c r="A47" s="48"/>
      <c r="B47" s="1282"/>
      <c r="C47" s="1283"/>
      <c r="D47" s="62"/>
      <c r="E47" s="1264" t="s">
        <v>13</v>
      </c>
      <c r="F47" s="1264"/>
      <c r="G47" s="1264"/>
      <c r="H47" s="1264"/>
      <c r="I47" s="1264"/>
      <c r="J47" s="1265"/>
      <c r="K47" s="63" t="s">
        <v>491</v>
      </c>
      <c r="L47" s="64" t="s">
        <v>491</v>
      </c>
      <c r="M47" s="64" t="s">
        <v>491</v>
      </c>
      <c r="N47" s="64" t="s">
        <v>491</v>
      </c>
      <c r="O47" s="65" t="s">
        <v>491</v>
      </c>
      <c r="P47" s="48"/>
      <c r="Q47" s="48"/>
      <c r="R47" s="48"/>
      <c r="S47" s="48"/>
      <c r="T47" s="48"/>
      <c r="U47" s="48"/>
    </row>
    <row r="48" spans="1:21" ht="30.75" customHeight="1" x14ac:dyDescent="0.15">
      <c r="A48" s="48"/>
      <c r="B48" s="1282"/>
      <c r="C48" s="1283"/>
      <c r="D48" s="62"/>
      <c r="E48" s="1264" t="s">
        <v>14</v>
      </c>
      <c r="F48" s="1264"/>
      <c r="G48" s="1264"/>
      <c r="H48" s="1264"/>
      <c r="I48" s="1264"/>
      <c r="J48" s="1265"/>
      <c r="K48" s="63">
        <v>205</v>
      </c>
      <c r="L48" s="64">
        <v>208</v>
      </c>
      <c r="M48" s="64">
        <v>198</v>
      </c>
      <c r="N48" s="64">
        <v>197</v>
      </c>
      <c r="O48" s="65">
        <v>202</v>
      </c>
      <c r="P48" s="48"/>
      <c r="Q48" s="48"/>
      <c r="R48" s="48"/>
      <c r="S48" s="48"/>
      <c r="T48" s="48"/>
      <c r="U48" s="48"/>
    </row>
    <row r="49" spans="1:21" ht="30.75" customHeight="1" x14ac:dyDescent="0.15">
      <c r="A49" s="48"/>
      <c r="B49" s="1282"/>
      <c r="C49" s="1283"/>
      <c r="D49" s="62"/>
      <c r="E49" s="1264" t="s">
        <v>15</v>
      </c>
      <c r="F49" s="1264"/>
      <c r="G49" s="1264"/>
      <c r="H49" s="1264"/>
      <c r="I49" s="1264"/>
      <c r="J49" s="1265"/>
      <c r="K49" s="63">
        <v>163</v>
      </c>
      <c r="L49" s="64">
        <v>154</v>
      </c>
      <c r="M49" s="64">
        <v>147</v>
      </c>
      <c r="N49" s="64">
        <v>142</v>
      </c>
      <c r="O49" s="65">
        <v>116</v>
      </c>
      <c r="P49" s="48"/>
      <c r="Q49" s="48"/>
      <c r="R49" s="48"/>
      <c r="S49" s="48"/>
      <c r="T49" s="48"/>
      <c r="U49" s="48"/>
    </row>
    <row r="50" spans="1:21" ht="30.75" customHeight="1" x14ac:dyDescent="0.15">
      <c r="A50" s="48"/>
      <c r="B50" s="1282"/>
      <c r="C50" s="1283"/>
      <c r="D50" s="62"/>
      <c r="E50" s="1264" t="s">
        <v>16</v>
      </c>
      <c r="F50" s="1264"/>
      <c r="G50" s="1264"/>
      <c r="H50" s="1264"/>
      <c r="I50" s="1264"/>
      <c r="J50" s="1265"/>
      <c r="K50" s="63">
        <v>0</v>
      </c>
      <c r="L50" s="64">
        <v>0</v>
      </c>
      <c r="M50" s="64">
        <v>0</v>
      </c>
      <c r="N50" s="64">
        <v>0</v>
      </c>
      <c r="O50" s="65">
        <v>0</v>
      </c>
      <c r="P50" s="48"/>
      <c r="Q50" s="48"/>
      <c r="R50" s="48"/>
      <c r="S50" s="48"/>
      <c r="T50" s="48"/>
      <c r="U50" s="48"/>
    </row>
    <row r="51" spans="1:21" ht="30.75" customHeight="1" x14ac:dyDescent="0.15">
      <c r="A51" s="48"/>
      <c r="B51" s="1284"/>
      <c r="C51" s="1285"/>
      <c r="D51" s="66"/>
      <c r="E51" s="1264" t="s">
        <v>17</v>
      </c>
      <c r="F51" s="1264"/>
      <c r="G51" s="1264"/>
      <c r="H51" s="1264"/>
      <c r="I51" s="1264"/>
      <c r="J51" s="1265"/>
      <c r="K51" s="63" t="s">
        <v>491</v>
      </c>
      <c r="L51" s="64" t="s">
        <v>491</v>
      </c>
      <c r="M51" s="64" t="s">
        <v>491</v>
      </c>
      <c r="N51" s="64" t="s">
        <v>491</v>
      </c>
      <c r="O51" s="65" t="s">
        <v>491</v>
      </c>
      <c r="P51" s="48"/>
      <c r="Q51" s="48"/>
      <c r="R51" s="48"/>
      <c r="S51" s="48"/>
      <c r="T51" s="48"/>
      <c r="U51" s="48"/>
    </row>
    <row r="52" spans="1:21" ht="30.75" customHeight="1" x14ac:dyDescent="0.15">
      <c r="A52" s="48"/>
      <c r="B52" s="1262" t="s">
        <v>18</v>
      </c>
      <c r="C52" s="1263"/>
      <c r="D52" s="66"/>
      <c r="E52" s="1264" t="s">
        <v>19</v>
      </c>
      <c r="F52" s="1264"/>
      <c r="G52" s="1264"/>
      <c r="H52" s="1264"/>
      <c r="I52" s="1264"/>
      <c r="J52" s="1265"/>
      <c r="K52" s="63">
        <v>643</v>
      </c>
      <c r="L52" s="64">
        <v>575</v>
      </c>
      <c r="M52" s="64">
        <v>502</v>
      </c>
      <c r="N52" s="64">
        <v>433</v>
      </c>
      <c r="O52" s="65">
        <v>437</v>
      </c>
      <c r="P52" s="48"/>
      <c r="Q52" s="48"/>
      <c r="R52" s="48"/>
      <c r="S52" s="48"/>
      <c r="T52" s="48"/>
      <c r="U52" s="48"/>
    </row>
    <row r="53" spans="1:21" ht="30.75" customHeight="1" thickBot="1" x14ac:dyDescent="0.2">
      <c r="A53" s="48"/>
      <c r="B53" s="1266" t="s">
        <v>20</v>
      </c>
      <c r="C53" s="1267"/>
      <c r="D53" s="67"/>
      <c r="E53" s="1268" t="s">
        <v>21</v>
      </c>
      <c r="F53" s="1268"/>
      <c r="G53" s="1268"/>
      <c r="H53" s="1268"/>
      <c r="I53" s="1268"/>
      <c r="J53" s="1269"/>
      <c r="K53" s="68">
        <v>713</v>
      </c>
      <c r="L53" s="69">
        <v>649</v>
      </c>
      <c r="M53" s="69">
        <v>615</v>
      </c>
      <c r="N53" s="69">
        <v>569</v>
      </c>
      <c r="O53" s="70">
        <v>517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551</v>
      </c>
      <c r="L56" s="80" t="s">
        <v>552</v>
      </c>
      <c r="M56" s="80" t="s">
        <v>553</v>
      </c>
      <c r="N56" s="80" t="s">
        <v>554</v>
      </c>
      <c r="O56" s="81" t="s">
        <v>555</v>
      </c>
      <c r="P56" s="48"/>
      <c r="Q56" s="48"/>
      <c r="R56" s="48"/>
      <c r="S56" s="48"/>
      <c r="T56" s="48"/>
      <c r="U56" s="48"/>
    </row>
    <row r="57" spans="1:21" ht="31.5" customHeight="1" x14ac:dyDescent="0.15">
      <c r="B57" s="1270" t="s">
        <v>24</v>
      </c>
      <c r="C57" s="1271"/>
      <c r="D57" s="1274" t="s">
        <v>25</v>
      </c>
      <c r="E57" s="1275"/>
      <c r="F57" s="1275"/>
      <c r="G57" s="1275"/>
      <c r="H57" s="1275"/>
      <c r="I57" s="1275"/>
      <c r="J57" s="1276"/>
      <c r="K57" s="82"/>
      <c r="L57" s="83"/>
      <c r="M57" s="83"/>
      <c r="N57" s="83"/>
      <c r="O57" s="84"/>
    </row>
    <row r="58" spans="1:21" ht="31.5" customHeight="1" thickBot="1" x14ac:dyDescent="0.2">
      <c r="B58" s="1272"/>
      <c r="C58" s="1273"/>
      <c r="D58" s="1277" t="s">
        <v>26</v>
      </c>
      <c r="E58" s="1278"/>
      <c r="F58" s="1278"/>
      <c r="G58" s="1278"/>
      <c r="H58" s="1278"/>
      <c r="I58" s="1278"/>
      <c r="J58" s="1279"/>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an6pC2ZvFv8qW+giSQ+yHW8QC7z+Mh0/CNEQlIpAt7N3PfKhdLTrKaErNCvMiulCEMxTuDHtGb/KFQIqAjaUQ==" saltValue="rUOBEvtqh4wZJQt4k0yZ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532</v>
      </c>
      <c r="J40" s="99" t="s">
        <v>533</v>
      </c>
      <c r="K40" s="99" t="s">
        <v>534</v>
      </c>
      <c r="L40" s="99" t="s">
        <v>535</v>
      </c>
      <c r="M40" s="100" t="s">
        <v>536</v>
      </c>
    </row>
    <row r="41" spans="2:13" ht="27.75" customHeight="1" x14ac:dyDescent="0.15">
      <c r="B41" s="1300" t="s">
        <v>29</v>
      </c>
      <c r="C41" s="1301"/>
      <c r="D41" s="101"/>
      <c r="E41" s="1302" t="s">
        <v>30</v>
      </c>
      <c r="F41" s="1302"/>
      <c r="G41" s="1302"/>
      <c r="H41" s="1303"/>
      <c r="I41" s="102">
        <v>9413</v>
      </c>
      <c r="J41" s="103">
        <v>8966</v>
      </c>
      <c r="K41" s="103">
        <v>8519</v>
      </c>
      <c r="L41" s="103">
        <v>8317</v>
      </c>
      <c r="M41" s="104">
        <v>8160</v>
      </c>
    </row>
    <row r="42" spans="2:13" ht="27.75" customHeight="1" x14ac:dyDescent="0.15">
      <c r="B42" s="1290"/>
      <c r="C42" s="1291"/>
      <c r="D42" s="105"/>
      <c r="E42" s="1294" t="s">
        <v>31</v>
      </c>
      <c r="F42" s="1294"/>
      <c r="G42" s="1294"/>
      <c r="H42" s="1295"/>
      <c r="I42" s="106" t="s">
        <v>491</v>
      </c>
      <c r="J42" s="107" t="s">
        <v>491</v>
      </c>
      <c r="K42" s="107" t="s">
        <v>491</v>
      </c>
      <c r="L42" s="107" t="s">
        <v>491</v>
      </c>
      <c r="M42" s="108" t="s">
        <v>491</v>
      </c>
    </row>
    <row r="43" spans="2:13" ht="27.75" customHeight="1" x14ac:dyDescent="0.15">
      <c r="B43" s="1290"/>
      <c r="C43" s="1291"/>
      <c r="D43" s="105"/>
      <c r="E43" s="1294" t="s">
        <v>32</v>
      </c>
      <c r="F43" s="1294"/>
      <c r="G43" s="1294"/>
      <c r="H43" s="1295"/>
      <c r="I43" s="106">
        <v>2930</v>
      </c>
      <c r="J43" s="107">
        <v>2813</v>
      </c>
      <c r="K43" s="107">
        <v>2756</v>
      </c>
      <c r="L43" s="107">
        <v>2710</v>
      </c>
      <c r="M43" s="108">
        <v>2646</v>
      </c>
    </row>
    <row r="44" spans="2:13" ht="27.75" customHeight="1" x14ac:dyDescent="0.15">
      <c r="B44" s="1290"/>
      <c r="C44" s="1291"/>
      <c r="D44" s="105"/>
      <c r="E44" s="1294" t="s">
        <v>33</v>
      </c>
      <c r="F44" s="1294"/>
      <c r="G44" s="1294"/>
      <c r="H44" s="1295"/>
      <c r="I44" s="106">
        <v>1391</v>
      </c>
      <c r="J44" s="107">
        <v>1252</v>
      </c>
      <c r="K44" s="107">
        <v>1140</v>
      </c>
      <c r="L44" s="107">
        <v>1046</v>
      </c>
      <c r="M44" s="108">
        <v>941</v>
      </c>
    </row>
    <row r="45" spans="2:13" ht="27.75" customHeight="1" x14ac:dyDescent="0.15">
      <c r="B45" s="1290"/>
      <c r="C45" s="1291"/>
      <c r="D45" s="105"/>
      <c r="E45" s="1294" t="s">
        <v>34</v>
      </c>
      <c r="F45" s="1294"/>
      <c r="G45" s="1294"/>
      <c r="H45" s="1295"/>
      <c r="I45" s="106">
        <v>785</v>
      </c>
      <c r="J45" s="107">
        <v>690</v>
      </c>
      <c r="K45" s="107">
        <v>612</v>
      </c>
      <c r="L45" s="107">
        <v>578</v>
      </c>
      <c r="M45" s="108">
        <v>517</v>
      </c>
    </row>
    <row r="46" spans="2:13" ht="27.75" customHeight="1" x14ac:dyDescent="0.15">
      <c r="B46" s="1290"/>
      <c r="C46" s="1291"/>
      <c r="D46" s="109"/>
      <c r="E46" s="1294" t="s">
        <v>35</v>
      </c>
      <c r="F46" s="1294"/>
      <c r="G46" s="1294"/>
      <c r="H46" s="1295"/>
      <c r="I46" s="106">
        <v>91</v>
      </c>
      <c r="J46" s="107">
        <v>76</v>
      </c>
      <c r="K46" s="107">
        <v>57</v>
      </c>
      <c r="L46" s="107">
        <v>38</v>
      </c>
      <c r="M46" s="108">
        <v>22</v>
      </c>
    </row>
    <row r="47" spans="2:13" ht="27.75" customHeight="1" x14ac:dyDescent="0.15">
      <c r="B47" s="1290"/>
      <c r="C47" s="1291"/>
      <c r="D47" s="110"/>
      <c r="E47" s="1304" t="s">
        <v>36</v>
      </c>
      <c r="F47" s="1305"/>
      <c r="G47" s="1305"/>
      <c r="H47" s="1306"/>
      <c r="I47" s="106" t="s">
        <v>491</v>
      </c>
      <c r="J47" s="107" t="s">
        <v>491</v>
      </c>
      <c r="K47" s="107" t="s">
        <v>491</v>
      </c>
      <c r="L47" s="107" t="s">
        <v>491</v>
      </c>
      <c r="M47" s="108" t="s">
        <v>491</v>
      </c>
    </row>
    <row r="48" spans="2:13" ht="27.75" customHeight="1" x14ac:dyDescent="0.15">
      <c r="B48" s="1290"/>
      <c r="C48" s="1291"/>
      <c r="D48" s="105"/>
      <c r="E48" s="1294" t="s">
        <v>37</v>
      </c>
      <c r="F48" s="1294"/>
      <c r="G48" s="1294"/>
      <c r="H48" s="1295"/>
      <c r="I48" s="106" t="s">
        <v>491</v>
      </c>
      <c r="J48" s="107" t="s">
        <v>491</v>
      </c>
      <c r="K48" s="107" t="s">
        <v>491</v>
      </c>
      <c r="L48" s="107" t="s">
        <v>491</v>
      </c>
      <c r="M48" s="108" t="s">
        <v>491</v>
      </c>
    </row>
    <row r="49" spans="2:13" ht="27.75" customHeight="1" x14ac:dyDescent="0.15">
      <c r="B49" s="1292"/>
      <c r="C49" s="1293"/>
      <c r="D49" s="105"/>
      <c r="E49" s="1294" t="s">
        <v>38</v>
      </c>
      <c r="F49" s="1294"/>
      <c r="G49" s="1294"/>
      <c r="H49" s="1295"/>
      <c r="I49" s="106" t="s">
        <v>491</v>
      </c>
      <c r="J49" s="107" t="s">
        <v>491</v>
      </c>
      <c r="K49" s="107" t="s">
        <v>491</v>
      </c>
      <c r="L49" s="107" t="s">
        <v>491</v>
      </c>
      <c r="M49" s="108" t="s">
        <v>491</v>
      </c>
    </row>
    <row r="50" spans="2:13" ht="27.75" customHeight="1" x14ac:dyDescent="0.15">
      <c r="B50" s="1288" t="s">
        <v>39</v>
      </c>
      <c r="C50" s="1289"/>
      <c r="D50" s="111"/>
      <c r="E50" s="1294" t="s">
        <v>40</v>
      </c>
      <c r="F50" s="1294"/>
      <c r="G50" s="1294"/>
      <c r="H50" s="1295"/>
      <c r="I50" s="106">
        <v>701</v>
      </c>
      <c r="J50" s="107">
        <v>1161</v>
      </c>
      <c r="K50" s="107">
        <v>1398</v>
      </c>
      <c r="L50" s="107">
        <v>1796</v>
      </c>
      <c r="M50" s="108">
        <v>1952</v>
      </c>
    </row>
    <row r="51" spans="2:13" ht="27.75" customHeight="1" x14ac:dyDescent="0.15">
      <c r="B51" s="1290"/>
      <c r="C51" s="1291"/>
      <c r="D51" s="105"/>
      <c r="E51" s="1294" t="s">
        <v>41</v>
      </c>
      <c r="F51" s="1294"/>
      <c r="G51" s="1294"/>
      <c r="H51" s="1295"/>
      <c r="I51" s="106">
        <v>228</v>
      </c>
      <c r="J51" s="107">
        <v>215</v>
      </c>
      <c r="K51" s="107">
        <v>213</v>
      </c>
      <c r="L51" s="107">
        <v>207</v>
      </c>
      <c r="M51" s="108">
        <v>197</v>
      </c>
    </row>
    <row r="52" spans="2:13" ht="27.75" customHeight="1" x14ac:dyDescent="0.15">
      <c r="B52" s="1292"/>
      <c r="C52" s="1293"/>
      <c r="D52" s="105"/>
      <c r="E52" s="1294" t="s">
        <v>42</v>
      </c>
      <c r="F52" s="1294"/>
      <c r="G52" s="1294"/>
      <c r="H52" s="1295"/>
      <c r="I52" s="106">
        <v>5567</v>
      </c>
      <c r="J52" s="107">
        <v>5377</v>
      </c>
      <c r="K52" s="107">
        <v>5166</v>
      </c>
      <c r="L52" s="107">
        <v>5135</v>
      </c>
      <c r="M52" s="108">
        <v>5166</v>
      </c>
    </row>
    <row r="53" spans="2:13" ht="27.75" customHeight="1" thickBot="1" x14ac:dyDescent="0.2">
      <c r="B53" s="1296" t="s">
        <v>43</v>
      </c>
      <c r="C53" s="1297"/>
      <c r="D53" s="112"/>
      <c r="E53" s="1298" t="s">
        <v>44</v>
      </c>
      <c r="F53" s="1298"/>
      <c r="G53" s="1298"/>
      <c r="H53" s="1299"/>
      <c r="I53" s="113">
        <v>8114</v>
      </c>
      <c r="J53" s="114">
        <v>7044</v>
      </c>
      <c r="K53" s="114">
        <v>6306</v>
      </c>
      <c r="L53" s="114">
        <v>5551</v>
      </c>
      <c r="M53" s="115">
        <v>4972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Hq6F3iExUa/8JMLwTUIYhjq1PVT4ib7olOEG62Bdb7z9N42E7ybaK3fYCdQNyElejpyttEYlL7XW/glSFOprA==" saltValue="65ESoOHXPB90b6wpKS5f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33"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534</v>
      </c>
      <c r="G54" s="124" t="s">
        <v>535</v>
      </c>
      <c r="H54" s="125" t="s">
        <v>536</v>
      </c>
    </row>
    <row r="55" spans="2:8" ht="52.5" customHeight="1" x14ac:dyDescent="0.15">
      <c r="B55" s="126"/>
      <c r="C55" s="1315" t="s">
        <v>47</v>
      </c>
      <c r="D55" s="1315"/>
      <c r="E55" s="1316"/>
      <c r="F55" s="127">
        <v>887</v>
      </c>
      <c r="G55" s="127">
        <v>1013</v>
      </c>
      <c r="H55" s="128">
        <v>1013</v>
      </c>
    </row>
    <row r="56" spans="2:8" ht="52.5" customHeight="1" x14ac:dyDescent="0.15">
      <c r="B56" s="129"/>
      <c r="C56" s="1317" t="s">
        <v>48</v>
      </c>
      <c r="D56" s="1317"/>
      <c r="E56" s="1318"/>
      <c r="F56" s="130">
        <v>73</v>
      </c>
      <c r="G56" s="130">
        <v>95</v>
      </c>
      <c r="H56" s="131">
        <v>224</v>
      </c>
    </row>
    <row r="57" spans="2:8" ht="53.25" customHeight="1" x14ac:dyDescent="0.15">
      <c r="B57" s="129"/>
      <c r="C57" s="1319" t="s">
        <v>49</v>
      </c>
      <c r="D57" s="1319"/>
      <c r="E57" s="1320"/>
      <c r="F57" s="132">
        <v>300</v>
      </c>
      <c r="G57" s="132">
        <v>522</v>
      </c>
      <c r="H57" s="133">
        <v>527</v>
      </c>
    </row>
    <row r="58" spans="2:8" ht="45.75" customHeight="1" x14ac:dyDescent="0.15">
      <c r="B58" s="134"/>
      <c r="C58" s="1307" t="s">
        <v>569</v>
      </c>
      <c r="D58" s="1308"/>
      <c r="E58" s="1309"/>
      <c r="F58" s="135">
        <v>157</v>
      </c>
      <c r="G58" s="135">
        <v>357</v>
      </c>
      <c r="H58" s="136">
        <v>357</v>
      </c>
    </row>
    <row r="59" spans="2:8" ht="45.75" customHeight="1" x14ac:dyDescent="0.15">
      <c r="B59" s="134"/>
      <c r="C59" s="1307" t="s">
        <v>570</v>
      </c>
      <c r="D59" s="1308"/>
      <c r="E59" s="1309"/>
      <c r="F59" s="135">
        <v>45</v>
      </c>
      <c r="G59" s="135">
        <v>67</v>
      </c>
      <c r="H59" s="136">
        <v>72</v>
      </c>
    </row>
    <row r="60" spans="2:8" ht="45.75" customHeight="1" x14ac:dyDescent="0.15">
      <c r="B60" s="134"/>
      <c r="C60" s="1307" t="s">
        <v>571</v>
      </c>
      <c r="D60" s="1308"/>
      <c r="E60" s="1309"/>
      <c r="F60" s="135">
        <v>70</v>
      </c>
      <c r="G60" s="135">
        <v>70</v>
      </c>
      <c r="H60" s="136">
        <v>70</v>
      </c>
    </row>
    <row r="61" spans="2:8" ht="45.75" customHeight="1" x14ac:dyDescent="0.15">
      <c r="B61" s="134"/>
      <c r="C61" s="1307" t="s">
        <v>572</v>
      </c>
      <c r="D61" s="1308"/>
      <c r="E61" s="1309"/>
      <c r="F61" s="135">
        <v>26</v>
      </c>
      <c r="G61" s="135">
        <v>26</v>
      </c>
      <c r="H61" s="136">
        <v>26</v>
      </c>
    </row>
    <row r="62" spans="2:8" ht="45.75" customHeight="1" thickBot="1" x14ac:dyDescent="0.2">
      <c r="B62" s="137"/>
      <c r="C62" s="1310" t="s">
        <v>573</v>
      </c>
      <c r="D62" s="1311"/>
      <c r="E62" s="1312"/>
      <c r="F62" s="138">
        <v>3</v>
      </c>
      <c r="G62" s="138">
        <v>3</v>
      </c>
      <c r="H62" s="139">
        <v>3</v>
      </c>
    </row>
    <row r="63" spans="2:8" ht="52.5" customHeight="1" thickBot="1" x14ac:dyDescent="0.2">
      <c r="B63" s="140"/>
      <c r="C63" s="1313" t="s">
        <v>50</v>
      </c>
      <c r="D63" s="1313"/>
      <c r="E63" s="1314"/>
      <c r="F63" s="141">
        <v>1261</v>
      </c>
      <c r="G63" s="141">
        <v>1630</v>
      </c>
      <c r="H63" s="142">
        <v>1764</v>
      </c>
    </row>
    <row r="64" spans="2:8" ht="15" customHeight="1" x14ac:dyDescent="0.15"/>
    <row r="65" ht="0" hidden="1" customHeight="1" x14ac:dyDescent="0.15"/>
    <row r="66" ht="0" hidden="1" customHeight="1" x14ac:dyDescent="0.15"/>
  </sheetData>
  <sheetProtection algorithmName="SHA-512" hashValue="nZ3db7YOkCclXPzPFPJXtSheFjU0j08HjpkJD/QnyM0CUT1fbvo4wz9y4lxQFzqpJm0PmfDHXNXGpTKAM1933A==" saltValue="+wmP6DoUkEANlN7eAEAC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9" t="s">
        <v>595</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x14ac:dyDescent="0.15">
      <c r="B44" s="394"/>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x14ac:dyDescent="0.15">
      <c r="B45" s="394"/>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x14ac:dyDescent="0.15">
      <c r="B46" s="394"/>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x14ac:dyDescent="0.15">
      <c r="B47" s="394"/>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588</v>
      </c>
    </row>
    <row r="50" spans="1:109" x14ac:dyDescent="0.15">
      <c r="B50" s="394"/>
      <c r="G50" s="1321"/>
      <c r="H50" s="1321"/>
      <c r="I50" s="1321"/>
      <c r="J50" s="1321"/>
      <c r="K50" s="404"/>
      <c r="L50" s="404"/>
      <c r="M50" s="405"/>
      <c r="N50" s="405"/>
      <c r="AN50" s="1340"/>
      <c r="AO50" s="1341"/>
      <c r="AP50" s="1341"/>
      <c r="AQ50" s="1341"/>
      <c r="AR50" s="1341"/>
      <c r="AS50" s="1341"/>
      <c r="AT50" s="1341"/>
      <c r="AU50" s="1341"/>
      <c r="AV50" s="1341"/>
      <c r="AW50" s="1341"/>
      <c r="AX50" s="1341"/>
      <c r="AY50" s="1341"/>
      <c r="AZ50" s="1341"/>
      <c r="BA50" s="1341"/>
      <c r="BB50" s="1341"/>
      <c r="BC50" s="1341"/>
      <c r="BD50" s="1341"/>
      <c r="BE50" s="1341"/>
      <c r="BF50" s="1341"/>
      <c r="BG50" s="1341"/>
      <c r="BH50" s="1341"/>
      <c r="BI50" s="1341"/>
      <c r="BJ50" s="1341"/>
      <c r="BK50" s="1341"/>
      <c r="BL50" s="1341"/>
      <c r="BM50" s="1341"/>
      <c r="BN50" s="1341"/>
      <c r="BO50" s="1342"/>
      <c r="BP50" s="1327" t="s">
        <v>532</v>
      </c>
      <c r="BQ50" s="1327"/>
      <c r="BR50" s="1327"/>
      <c r="BS50" s="1327"/>
      <c r="BT50" s="1327"/>
      <c r="BU50" s="1327"/>
      <c r="BV50" s="1327"/>
      <c r="BW50" s="1327"/>
      <c r="BX50" s="1327" t="s">
        <v>533</v>
      </c>
      <c r="BY50" s="1327"/>
      <c r="BZ50" s="1327"/>
      <c r="CA50" s="1327"/>
      <c r="CB50" s="1327"/>
      <c r="CC50" s="1327"/>
      <c r="CD50" s="1327"/>
      <c r="CE50" s="1327"/>
      <c r="CF50" s="1327" t="s">
        <v>534</v>
      </c>
      <c r="CG50" s="1327"/>
      <c r="CH50" s="1327"/>
      <c r="CI50" s="1327"/>
      <c r="CJ50" s="1327"/>
      <c r="CK50" s="1327"/>
      <c r="CL50" s="1327"/>
      <c r="CM50" s="1327"/>
      <c r="CN50" s="1327" t="s">
        <v>535</v>
      </c>
      <c r="CO50" s="1327"/>
      <c r="CP50" s="1327"/>
      <c r="CQ50" s="1327"/>
      <c r="CR50" s="1327"/>
      <c r="CS50" s="1327"/>
      <c r="CT50" s="1327"/>
      <c r="CU50" s="1327"/>
      <c r="CV50" s="1327" t="s">
        <v>536</v>
      </c>
      <c r="CW50" s="1327"/>
      <c r="CX50" s="1327"/>
      <c r="CY50" s="1327"/>
      <c r="CZ50" s="1327"/>
      <c r="DA50" s="1327"/>
      <c r="DB50" s="1327"/>
      <c r="DC50" s="1327"/>
    </row>
    <row r="51" spans="1:109" ht="13.5" customHeight="1" x14ac:dyDescent="0.15">
      <c r="B51" s="394"/>
      <c r="G51" s="1339"/>
      <c r="H51" s="1339"/>
      <c r="I51" s="1343"/>
      <c r="J51" s="1343"/>
      <c r="K51" s="1328"/>
      <c r="L51" s="1328"/>
      <c r="M51" s="1328"/>
      <c r="N51" s="1328"/>
      <c r="AM51" s="403"/>
      <c r="AN51" s="1326" t="s">
        <v>589</v>
      </c>
      <c r="AO51" s="1326"/>
      <c r="AP51" s="1326"/>
      <c r="AQ51" s="1326"/>
      <c r="AR51" s="1326"/>
      <c r="AS51" s="1326"/>
      <c r="AT51" s="1326"/>
      <c r="AU51" s="1326"/>
      <c r="AV51" s="1326"/>
      <c r="AW51" s="1326"/>
      <c r="AX51" s="1326"/>
      <c r="AY51" s="1326"/>
      <c r="AZ51" s="1326"/>
      <c r="BA51" s="1326"/>
      <c r="BB51" s="1326" t="s">
        <v>590</v>
      </c>
      <c r="BC51" s="1326"/>
      <c r="BD51" s="1326"/>
      <c r="BE51" s="1326"/>
      <c r="BF51" s="1326"/>
      <c r="BG51" s="1326"/>
      <c r="BH51" s="1326"/>
      <c r="BI51" s="1326"/>
      <c r="BJ51" s="1326"/>
      <c r="BK51" s="1326"/>
      <c r="BL51" s="1326"/>
      <c r="BM51" s="1326"/>
      <c r="BN51" s="1326"/>
      <c r="BO51" s="1326"/>
      <c r="BP51" s="1338"/>
      <c r="BQ51" s="1323"/>
      <c r="BR51" s="1323"/>
      <c r="BS51" s="1323"/>
      <c r="BT51" s="1323"/>
      <c r="BU51" s="1323"/>
      <c r="BV51" s="1323"/>
      <c r="BW51" s="1323"/>
      <c r="BX51" s="1338"/>
      <c r="BY51" s="1323"/>
      <c r="BZ51" s="1323"/>
      <c r="CA51" s="1323"/>
      <c r="CB51" s="1323"/>
      <c r="CC51" s="1323"/>
      <c r="CD51" s="1323"/>
      <c r="CE51" s="1323"/>
      <c r="CF51" s="1323">
        <v>193.3</v>
      </c>
      <c r="CG51" s="1323"/>
      <c r="CH51" s="1323"/>
      <c r="CI51" s="1323"/>
      <c r="CJ51" s="1323"/>
      <c r="CK51" s="1323"/>
      <c r="CL51" s="1323"/>
      <c r="CM51" s="1323"/>
      <c r="CN51" s="1323">
        <v>175.1</v>
      </c>
      <c r="CO51" s="1323"/>
      <c r="CP51" s="1323"/>
      <c r="CQ51" s="1323"/>
      <c r="CR51" s="1323"/>
      <c r="CS51" s="1323"/>
      <c r="CT51" s="1323"/>
      <c r="CU51" s="1323"/>
      <c r="CV51" s="1323">
        <v>159.30000000000001</v>
      </c>
      <c r="CW51" s="1323"/>
      <c r="CX51" s="1323"/>
      <c r="CY51" s="1323"/>
      <c r="CZ51" s="1323"/>
      <c r="DA51" s="1323"/>
      <c r="DB51" s="1323"/>
      <c r="DC51" s="1323"/>
    </row>
    <row r="52" spans="1:109" x14ac:dyDescent="0.15">
      <c r="B52" s="394"/>
      <c r="G52" s="1339"/>
      <c r="H52" s="1339"/>
      <c r="I52" s="1343"/>
      <c r="J52" s="1343"/>
      <c r="K52" s="1328"/>
      <c r="L52" s="1328"/>
      <c r="M52" s="1328"/>
      <c r="N52" s="1328"/>
      <c r="AM52" s="403"/>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2"/>
      <c r="B53" s="394"/>
      <c r="G53" s="1339"/>
      <c r="H53" s="1339"/>
      <c r="I53" s="1321"/>
      <c r="J53" s="1321"/>
      <c r="K53" s="1328"/>
      <c r="L53" s="1328"/>
      <c r="M53" s="1328"/>
      <c r="N53" s="1328"/>
      <c r="AM53" s="403"/>
      <c r="AN53" s="1326"/>
      <c r="AO53" s="1326"/>
      <c r="AP53" s="1326"/>
      <c r="AQ53" s="1326"/>
      <c r="AR53" s="1326"/>
      <c r="AS53" s="1326"/>
      <c r="AT53" s="1326"/>
      <c r="AU53" s="1326"/>
      <c r="AV53" s="1326"/>
      <c r="AW53" s="1326"/>
      <c r="AX53" s="1326"/>
      <c r="AY53" s="1326"/>
      <c r="AZ53" s="1326"/>
      <c r="BA53" s="1326"/>
      <c r="BB53" s="1326" t="s">
        <v>591</v>
      </c>
      <c r="BC53" s="1326"/>
      <c r="BD53" s="1326"/>
      <c r="BE53" s="1326"/>
      <c r="BF53" s="1326"/>
      <c r="BG53" s="1326"/>
      <c r="BH53" s="1326"/>
      <c r="BI53" s="1326"/>
      <c r="BJ53" s="1326"/>
      <c r="BK53" s="1326"/>
      <c r="BL53" s="1326"/>
      <c r="BM53" s="1326"/>
      <c r="BN53" s="1326"/>
      <c r="BO53" s="1326"/>
      <c r="BP53" s="1338"/>
      <c r="BQ53" s="1323"/>
      <c r="BR53" s="1323"/>
      <c r="BS53" s="1323"/>
      <c r="BT53" s="1323"/>
      <c r="BU53" s="1323"/>
      <c r="BV53" s="1323"/>
      <c r="BW53" s="1323"/>
      <c r="BX53" s="1338"/>
      <c r="BY53" s="1323"/>
      <c r="BZ53" s="1323"/>
      <c r="CA53" s="1323"/>
      <c r="CB53" s="1323"/>
      <c r="CC53" s="1323"/>
      <c r="CD53" s="1323"/>
      <c r="CE53" s="1323"/>
      <c r="CF53" s="1323">
        <v>72.900000000000006</v>
      </c>
      <c r="CG53" s="1323"/>
      <c r="CH53" s="1323"/>
      <c r="CI53" s="1323"/>
      <c r="CJ53" s="1323"/>
      <c r="CK53" s="1323"/>
      <c r="CL53" s="1323"/>
      <c r="CM53" s="1323"/>
      <c r="CN53" s="1323">
        <v>73.900000000000006</v>
      </c>
      <c r="CO53" s="1323"/>
      <c r="CP53" s="1323"/>
      <c r="CQ53" s="1323"/>
      <c r="CR53" s="1323"/>
      <c r="CS53" s="1323"/>
      <c r="CT53" s="1323"/>
      <c r="CU53" s="1323"/>
      <c r="CV53" s="1323">
        <v>75.099999999999994</v>
      </c>
      <c r="CW53" s="1323"/>
      <c r="CX53" s="1323"/>
      <c r="CY53" s="1323"/>
      <c r="CZ53" s="1323"/>
      <c r="DA53" s="1323"/>
      <c r="DB53" s="1323"/>
      <c r="DC53" s="1323"/>
    </row>
    <row r="54" spans="1:109" x14ac:dyDescent="0.15">
      <c r="A54" s="402"/>
      <c r="B54" s="394"/>
      <c r="G54" s="1339"/>
      <c r="H54" s="1339"/>
      <c r="I54" s="1321"/>
      <c r="J54" s="1321"/>
      <c r="K54" s="1328"/>
      <c r="L54" s="1328"/>
      <c r="M54" s="1328"/>
      <c r="N54" s="1328"/>
      <c r="AM54" s="403"/>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2"/>
      <c r="B55" s="394"/>
      <c r="G55" s="1321"/>
      <c r="H55" s="1321"/>
      <c r="I55" s="1321"/>
      <c r="J55" s="1321"/>
      <c r="K55" s="1328"/>
      <c r="L55" s="1328"/>
      <c r="M55" s="1328"/>
      <c r="N55" s="1328"/>
      <c r="AN55" s="1327" t="s">
        <v>592</v>
      </c>
      <c r="AO55" s="1327"/>
      <c r="AP55" s="1327"/>
      <c r="AQ55" s="1327"/>
      <c r="AR55" s="1327"/>
      <c r="AS55" s="1327"/>
      <c r="AT55" s="1327"/>
      <c r="AU55" s="1327"/>
      <c r="AV55" s="1327"/>
      <c r="AW55" s="1327"/>
      <c r="AX55" s="1327"/>
      <c r="AY55" s="1327"/>
      <c r="AZ55" s="1327"/>
      <c r="BA55" s="1327"/>
      <c r="BB55" s="1326" t="s">
        <v>590</v>
      </c>
      <c r="BC55" s="1326"/>
      <c r="BD55" s="1326"/>
      <c r="BE55" s="1326"/>
      <c r="BF55" s="1326"/>
      <c r="BG55" s="1326"/>
      <c r="BH55" s="1326"/>
      <c r="BI55" s="1326"/>
      <c r="BJ55" s="1326"/>
      <c r="BK55" s="1326"/>
      <c r="BL55" s="1326"/>
      <c r="BM55" s="1326"/>
      <c r="BN55" s="1326"/>
      <c r="BO55" s="1326"/>
      <c r="BP55" s="1338"/>
      <c r="BQ55" s="1323"/>
      <c r="BR55" s="1323"/>
      <c r="BS55" s="1323"/>
      <c r="BT55" s="1323"/>
      <c r="BU55" s="1323"/>
      <c r="BV55" s="1323"/>
      <c r="BW55" s="1323"/>
      <c r="BX55" s="1338"/>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2"/>
      <c r="B56" s="394"/>
      <c r="G56" s="1321"/>
      <c r="H56" s="1321"/>
      <c r="I56" s="1321"/>
      <c r="J56" s="1321"/>
      <c r="K56" s="1328"/>
      <c r="L56" s="1328"/>
      <c r="M56" s="1328"/>
      <c r="N56" s="1328"/>
      <c r="AN56" s="1327"/>
      <c r="AO56" s="1327"/>
      <c r="AP56" s="1327"/>
      <c r="AQ56" s="1327"/>
      <c r="AR56" s="1327"/>
      <c r="AS56" s="1327"/>
      <c r="AT56" s="1327"/>
      <c r="AU56" s="1327"/>
      <c r="AV56" s="1327"/>
      <c r="AW56" s="1327"/>
      <c r="AX56" s="1327"/>
      <c r="AY56" s="1327"/>
      <c r="AZ56" s="1327"/>
      <c r="BA56" s="1327"/>
      <c r="BB56" s="1326"/>
      <c r="BC56" s="1326"/>
      <c r="BD56" s="1326"/>
      <c r="BE56" s="1326"/>
      <c r="BF56" s="1326"/>
      <c r="BG56" s="1326"/>
      <c r="BH56" s="1326"/>
      <c r="BI56" s="1326"/>
      <c r="BJ56" s="1326"/>
      <c r="BK56" s="1326"/>
      <c r="BL56" s="1326"/>
      <c r="BM56" s="1326"/>
      <c r="BN56" s="1326"/>
      <c r="BO56" s="1326"/>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2" customFormat="1" x14ac:dyDescent="0.15">
      <c r="B57" s="406"/>
      <c r="G57" s="1321"/>
      <c r="H57" s="1321"/>
      <c r="I57" s="1324"/>
      <c r="J57" s="1324"/>
      <c r="K57" s="1328"/>
      <c r="L57" s="1328"/>
      <c r="M57" s="1328"/>
      <c r="N57" s="1328"/>
      <c r="AM57" s="387"/>
      <c r="AN57" s="1327"/>
      <c r="AO57" s="1327"/>
      <c r="AP57" s="1327"/>
      <c r="AQ57" s="1327"/>
      <c r="AR57" s="1327"/>
      <c r="AS57" s="1327"/>
      <c r="AT57" s="1327"/>
      <c r="AU57" s="1327"/>
      <c r="AV57" s="1327"/>
      <c r="AW57" s="1327"/>
      <c r="AX57" s="1327"/>
      <c r="AY57" s="1327"/>
      <c r="AZ57" s="1327"/>
      <c r="BA57" s="1327"/>
      <c r="BB57" s="1326" t="s">
        <v>591</v>
      </c>
      <c r="BC57" s="1326"/>
      <c r="BD57" s="1326"/>
      <c r="BE57" s="1326"/>
      <c r="BF57" s="1326"/>
      <c r="BG57" s="1326"/>
      <c r="BH57" s="1326"/>
      <c r="BI57" s="1326"/>
      <c r="BJ57" s="1326"/>
      <c r="BK57" s="1326"/>
      <c r="BL57" s="1326"/>
      <c r="BM57" s="1326"/>
      <c r="BN57" s="1326"/>
      <c r="BO57" s="1326"/>
      <c r="BP57" s="1338"/>
      <c r="BQ57" s="1323"/>
      <c r="BR57" s="1323"/>
      <c r="BS57" s="1323"/>
      <c r="BT57" s="1323"/>
      <c r="BU57" s="1323"/>
      <c r="BV57" s="1323"/>
      <c r="BW57" s="1323"/>
      <c r="BX57" s="1338"/>
      <c r="BY57" s="1323"/>
      <c r="BZ57" s="1323"/>
      <c r="CA57" s="1323"/>
      <c r="CB57" s="1323"/>
      <c r="CC57" s="1323"/>
      <c r="CD57" s="1323"/>
      <c r="CE57" s="1323"/>
      <c r="CF57" s="1323">
        <v>56.3</v>
      </c>
      <c r="CG57" s="1323"/>
      <c r="CH57" s="1323"/>
      <c r="CI57" s="1323"/>
      <c r="CJ57" s="1323"/>
      <c r="CK57" s="1323"/>
      <c r="CL57" s="1323"/>
      <c r="CM57" s="1323"/>
      <c r="CN57" s="1323">
        <v>58.3</v>
      </c>
      <c r="CO57" s="1323"/>
      <c r="CP57" s="1323"/>
      <c r="CQ57" s="1323"/>
      <c r="CR57" s="1323"/>
      <c r="CS57" s="1323"/>
      <c r="CT57" s="1323"/>
      <c r="CU57" s="1323"/>
      <c r="CV57" s="1323">
        <v>59</v>
      </c>
      <c r="CW57" s="1323"/>
      <c r="CX57" s="1323"/>
      <c r="CY57" s="1323"/>
      <c r="CZ57" s="1323"/>
      <c r="DA57" s="1323"/>
      <c r="DB57" s="1323"/>
      <c r="DC57" s="1323"/>
      <c r="DD57" s="407"/>
      <c r="DE57" s="406"/>
    </row>
    <row r="58" spans="1:109" s="402" customFormat="1" x14ac:dyDescent="0.15">
      <c r="A58" s="387"/>
      <c r="B58" s="406"/>
      <c r="G58" s="1321"/>
      <c r="H58" s="1321"/>
      <c r="I58" s="1324"/>
      <c r="J58" s="1324"/>
      <c r="K58" s="1328"/>
      <c r="L58" s="1328"/>
      <c r="M58" s="1328"/>
      <c r="N58" s="1328"/>
      <c r="AM58" s="387"/>
      <c r="AN58" s="1327"/>
      <c r="AO58" s="1327"/>
      <c r="AP58" s="1327"/>
      <c r="AQ58" s="1327"/>
      <c r="AR58" s="1327"/>
      <c r="AS58" s="1327"/>
      <c r="AT58" s="1327"/>
      <c r="AU58" s="1327"/>
      <c r="AV58" s="1327"/>
      <c r="AW58" s="1327"/>
      <c r="AX58" s="1327"/>
      <c r="AY58" s="1327"/>
      <c r="AZ58" s="1327"/>
      <c r="BA58" s="1327"/>
      <c r="BB58" s="1326"/>
      <c r="BC58" s="1326"/>
      <c r="BD58" s="1326"/>
      <c r="BE58" s="1326"/>
      <c r="BF58" s="1326"/>
      <c r="BG58" s="1326"/>
      <c r="BH58" s="1326"/>
      <c r="BI58" s="1326"/>
      <c r="BJ58" s="1326"/>
      <c r="BK58" s="1326"/>
      <c r="BL58" s="1326"/>
      <c r="BM58" s="1326"/>
      <c r="BN58" s="1326"/>
      <c r="BO58" s="1326"/>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593</v>
      </c>
    </row>
    <row r="64" spans="1:109" x14ac:dyDescent="0.15">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9" t="s">
        <v>596</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4"/>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4"/>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4"/>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4"/>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588</v>
      </c>
    </row>
    <row r="72" spans="2:107" x14ac:dyDescent="0.15">
      <c r="B72" s="394"/>
      <c r="G72" s="1321"/>
      <c r="H72" s="1321"/>
      <c r="I72" s="1321"/>
      <c r="J72" s="1321"/>
      <c r="K72" s="404"/>
      <c r="L72" s="404"/>
      <c r="M72" s="405"/>
      <c r="N72" s="405"/>
      <c r="AN72" s="1340"/>
      <c r="AO72" s="1341"/>
      <c r="AP72" s="1341"/>
      <c r="AQ72" s="1341"/>
      <c r="AR72" s="1341"/>
      <c r="AS72" s="1341"/>
      <c r="AT72" s="1341"/>
      <c r="AU72" s="1341"/>
      <c r="AV72" s="1341"/>
      <c r="AW72" s="1341"/>
      <c r="AX72" s="1341"/>
      <c r="AY72" s="1341"/>
      <c r="AZ72" s="1341"/>
      <c r="BA72" s="1341"/>
      <c r="BB72" s="1341"/>
      <c r="BC72" s="1341"/>
      <c r="BD72" s="1341"/>
      <c r="BE72" s="1341"/>
      <c r="BF72" s="1341"/>
      <c r="BG72" s="1341"/>
      <c r="BH72" s="1341"/>
      <c r="BI72" s="1341"/>
      <c r="BJ72" s="1341"/>
      <c r="BK72" s="1341"/>
      <c r="BL72" s="1341"/>
      <c r="BM72" s="1341"/>
      <c r="BN72" s="1341"/>
      <c r="BO72" s="1342"/>
      <c r="BP72" s="1327" t="s">
        <v>532</v>
      </c>
      <c r="BQ72" s="1327"/>
      <c r="BR72" s="1327"/>
      <c r="BS72" s="1327"/>
      <c r="BT72" s="1327"/>
      <c r="BU72" s="1327"/>
      <c r="BV72" s="1327"/>
      <c r="BW72" s="1327"/>
      <c r="BX72" s="1327" t="s">
        <v>533</v>
      </c>
      <c r="BY72" s="1327"/>
      <c r="BZ72" s="1327"/>
      <c r="CA72" s="1327"/>
      <c r="CB72" s="1327"/>
      <c r="CC72" s="1327"/>
      <c r="CD72" s="1327"/>
      <c r="CE72" s="1327"/>
      <c r="CF72" s="1327" t="s">
        <v>534</v>
      </c>
      <c r="CG72" s="1327"/>
      <c r="CH72" s="1327"/>
      <c r="CI72" s="1327"/>
      <c r="CJ72" s="1327"/>
      <c r="CK72" s="1327"/>
      <c r="CL72" s="1327"/>
      <c r="CM72" s="1327"/>
      <c r="CN72" s="1327" t="s">
        <v>535</v>
      </c>
      <c r="CO72" s="1327"/>
      <c r="CP72" s="1327"/>
      <c r="CQ72" s="1327"/>
      <c r="CR72" s="1327"/>
      <c r="CS72" s="1327"/>
      <c r="CT72" s="1327"/>
      <c r="CU72" s="1327"/>
      <c r="CV72" s="1327" t="s">
        <v>536</v>
      </c>
      <c r="CW72" s="1327"/>
      <c r="CX72" s="1327"/>
      <c r="CY72" s="1327"/>
      <c r="CZ72" s="1327"/>
      <c r="DA72" s="1327"/>
      <c r="DB72" s="1327"/>
      <c r="DC72" s="1327"/>
    </row>
    <row r="73" spans="2:107" x14ac:dyDescent="0.15">
      <c r="B73" s="394"/>
      <c r="G73" s="1339"/>
      <c r="H73" s="1339"/>
      <c r="I73" s="1339"/>
      <c r="J73" s="1339"/>
      <c r="K73" s="1322"/>
      <c r="L73" s="1322"/>
      <c r="M73" s="1322"/>
      <c r="N73" s="1322"/>
      <c r="AM73" s="403"/>
      <c r="AN73" s="1326" t="s">
        <v>589</v>
      </c>
      <c r="AO73" s="1326"/>
      <c r="AP73" s="1326"/>
      <c r="AQ73" s="1326"/>
      <c r="AR73" s="1326"/>
      <c r="AS73" s="1326"/>
      <c r="AT73" s="1326"/>
      <c r="AU73" s="1326"/>
      <c r="AV73" s="1326"/>
      <c r="AW73" s="1326"/>
      <c r="AX73" s="1326"/>
      <c r="AY73" s="1326"/>
      <c r="AZ73" s="1326"/>
      <c r="BA73" s="1326"/>
      <c r="BB73" s="1326" t="s">
        <v>590</v>
      </c>
      <c r="BC73" s="1326"/>
      <c r="BD73" s="1326"/>
      <c r="BE73" s="1326"/>
      <c r="BF73" s="1326"/>
      <c r="BG73" s="1326"/>
      <c r="BH73" s="1326"/>
      <c r="BI73" s="1326"/>
      <c r="BJ73" s="1326"/>
      <c r="BK73" s="1326"/>
      <c r="BL73" s="1326"/>
      <c r="BM73" s="1326"/>
      <c r="BN73" s="1326"/>
      <c r="BO73" s="1326"/>
      <c r="BP73" s="1323">
        <v>256.8</v>
      </c>
      <c r="BQ73" s="1323"/>
      <c r="BR73" s="1323"/>
      <c r="BS73" s="1323"/>
      <c r="BT73" s="1323"/>
      <c r="BU73" s="1323"/>
      <c r="BV73" s="1323"/>
      <c r="BW73" s="1323"/>
      <c r="BX73" s="1323">
        <v>214.2</v>
      </c>
      <c r="BY73" s="1323"/>
      <c r="BZ73" s="1323"/>
      <c r="CA73" s="1323"/>
      <c r="CB73" s="1323"/>
      <c r="CC73" s="1323"/>
      <c r="CD73" s="1323"/>
      <c r="CE73" s="1323"/>
      <c r="CF73" s="1323">
        <v>193.3</v>
      </c>
      <c r="CG73" s="1323"/>
      <c r="CH73" s="1323"/>
      <c r="CI73" s="1323"/>
      <c r="CJ73" s="1323"/>
      <c r="CK73" s="1323"/>
      <c r="CL73" s="1323"/>
      <c r="CM73" s="1323"/>
      <c r="CN73" s="1323">
        <v>175.1</v>
      </c>
      <c r="CO73" s="1323"/>
      <c r="CP73" s="1323"/>
      <c r="CQ73" s="1323"/>
      <c r="CR73" s="1323"/>
      <c r="CS73" s="1323"/>
      <c r="CT73" s="1323"/>
      <c r="CU73" s="1323"/>
      <c r="CV73" s="1323">
        <v>159.30000000000001</v>
      </c>
      <c r="CW73" s="1323"/>
      <c r="CX73" s="1323"/>
      <c r="CY73" s="1323"/>
      <c r="CZ73" s="1323"/>
      <c r="DA73" s="1323"/>
      <c r="DB73" s="1323"/>
      <c r="DC73" s="1323"/>
    </row>
    <row r="74" spans="2:107" x14ac:dyDescent="0.15">
      <c r="B74" s="394"/>
      <c r="G74" s="1339"/>
      <c r="H74" s="1339"/>
      <c r="I74" s="1339"/>
      <c r="J74" s="1339"/>
      <c r="K74" s="1322"/>
      <c r="L74" s="1322"/>
      <c r="M74" s="1322"/>
      <c r="N74" s="1322"/>
      <c r="AM74" s="403"/>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4"/>
      <c r="G75" s="1339"/>
      <c r="H75" s="1339"/>
      <c r="I75" s="1321"/>
      <c r="J75" s="1321"/>
      <c r="K75" s="1328"/>
      <c r="L75" s="1328"/>
      <c r="M75" s="1328"/>
      <c r="N75" s="1328"/>
      <c r="AM75" s="403"/>
      <c r="AN75" s="1326"/>
      <c r="AO75" s="1326"/>
      <c r="AP75" s="1326"/>
      <c r="AQ75" s="1326"/>
      <c r="AR75" s="1326"/>
      <c r="AS75" s="1326"/>
      <c r="AT75" s="1326"/>
      <c r="AU75" s="1326"/>
      <c r="AV75" s="1326"/>
      <c r="AW75" s="1326"/>
      <c r="AX75" s="1326"/>
      <c r="AY75" s="1326"/>
      <c r="AZ75" s="1326"/>
      <c r="BA75" s="1326"/>
      <c r="BB75" s="1326" t="s">
        <v>594</v>
      </c>
      <c r="BC75" s="1326"/>
      <c r="BD75" s="1326"/>
      <c r="BE75" s="1326"/>
      <c r="BF75" s="1326"/>
      <c r="BG75" s="1326"/>
      <c r="BH75" s="1326"/>
      <c r="BI75" s="1326"/>
      <c r="BJ75" s="1326"/>
      <c r="BK75" s="1326"/>
      <c r="BL75" s="1326"/>
      <c r="BM75" s="1326"/>
      <c r="BN75" s="1326"/>
      <c r="BO75" s="1326"/>
      <c r="BP75" s="1323">
        <v>22.4</v>
      </c>
      <c r="BQ75" s="1323"/>
      <c r="BR75" s="1323"/>
      <c r="BS75" s="1323"/>
      <c r="BT75" s="1323"/>
      <c r="BU75" s="1323"/>
      <c r="BV75" s="1323"/>
      <c r="BW75" s="1323"/>
      <c r="BX75" s="1323">
        <v>21.5</v>
      </c>
      <c r="BY75" s="1323"/>
      <c r="BZ75" s="1323"/>
      <c r="CA75" s="1323"/>
      <c r="CB75" s="1323"/>
      <c r="CC75" s="1323"/>
      <c r="CD75" s="1323"/>
      <c r="CE75" s="1323"/>
      <c r="CF75" s="1323">
        <v>20.3</v>
      </c>
      <c r="CG75" s="1323"/>
      <c r="CH75" s="1323"/>
      <c r="CI75" s="1323"/>
      <c r="CJ75" s="1323"/>
      <c r="CK75" s="1323"/>
      <c r="CL75" s="1323"/>
      <c r="CM75" s="1323"/>
      <c r="CN75" s="1323">
        <v>18.8</v>
      </c>
      <c r="CO75" s="1323"/>
      <c r="CP75" s="1323"/>
      <c r="CQ75" s="1323"/>
      <c r="CR75" s="1323"/>
      <c r="CS75" s="1323"/>
      <c r="CT75" s="1323"/>
      <c r="CU75" s="1323"/>
      <c r="CV75" s="1323">
        <v>17.7</v>
      </c>
      <c r="CW75" s="1323"/>
      <c r="CX75" s="1323"/>
      <c r="CY75" s="1323"/>
      <c r="CZ75" s="1323"/>
      <c r="DA75" s="1323"/>
      <c r="DB75" s="1323"/>
      <c r="DC75" s="1323"/>
    </row>
    <row r="76" spans="2:107" x14ac:dyDescent="0.15">
      <c r="B76" s="394"/>
      <c r="G76" s="1339"/>
      <c r="H76" s="1339"/>
      <c r="I76" s="1321"/>
      <c r="J76" s="1321"/>
      <c r="K76" s="1328"/>
      <c r="L76" s="1328"/>
      <c r="M76" s="1328"/>
      <c r="N76" s="1328"/>
      <c r="AM76" s="403"/>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4"/>
      <c r="G77" s="1321"/>
      <c r="H77" s="1321"/>
      <c r="I77" s="1321"/>
      <c r="J77" s="1321"/>
      <c r="K77" s="1322"/>
      <c r="L77" s="1322"/>
      <c r="M77" s="1322"/>
      <c r="N77" s="1322"/>
      <c r="AN77" s="1327" t="s">
        <v>592</v>
      </c>
      <c r="AO77" s="1327"/>
      <c r="AP77" s="1327"/>
      <c r="AQ77" s="1327"/>
      <c r="AR77" s="1327"/>
      <c r="AS77" s="1327"/>
      <c r="AT77" s="1327"/>
      <c r="AU77" s="1327"/>
      <c r="AV77" s="1327"/>
      <c r="AW77" s="1327"/>
      <c r="AX77" s="1327"/>
      <c r="AY77" s="1327"/>
      <c r="AZ77" s="1327"/>
      <c r="BA77" s="1327"/>
      <c r="BB77" s="1326" t="s">
        <v>590</v>
      </c>
      <c r="BC77" s="1326"/>
      <c r="BD77" s="1326"/>
      <c r="BE77" s="1326"/>
      <c r="BF77" s="1326"/>
      <c r="BG77" s="1326"/>
      <c r="BH77" s="1326"/>
      <c r="BI77" s="1326"/>
      <c r="BJ77" s="1326"/>
      <c r="BK77" s="1326"/>
      <c r="BL77" s="1326"/>
      <c r="BM77" s="1326"/>
      <c r="BN77" s="1326"/>
      <c r="BO77" s="1326"/>
      <c r="BP77" s="1323">
        <v>54</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4"/>
      <c r="G78" s="1321"/>
      <c r="H78" s="1321"/>
      <c r="I78" s="1321"/>
      <c r="J78" s="1321"/>
      <c r="K78" s="1322"/>
      <c r="L78" s="1322"/>
      <c r="M78" s="1322"/>
      <c r="N78" s="1322"/>
      <c r="AN78" s="1327"/>
      <c r="AO78" s="1327"/>
      <c r="AP78" s="1327"/>
      <c r="AQ78" s="1327"/>
      <c r="AR78" s="1327"/>
      <c r="AS78" s="1327"/>
      <c r="AT78" s="1327"/>
      <c r="AU78" s="1327"/>
      <c r="AV78" s="1327"/>
      <c r="AW78" s="1327"/>
      <c r="AX78" s="1327"/>
      <c r="AY78" s="1327"/>
      <c r="AZ78" s="1327"/>
      <c r="BA78" s="1327"/>
      <c r="BB78" s="1326"/>
      <c r="BC78" s="1326"/>
      <c r="BD78" s="1326"/>
      <c r="BE78" s="1326"/>
      <c r="BF78" s="1326"/>
      <c r="BG78" s="1326"/>
      <c r="BH78" s="1326"/>
      <c r="BI78" s="1326"/>
      <c r="BJ78" s="1326"/>
      <c r="BK78" s="1326"/>
      <c r="BL78" s="1326"/>
      <c r="BM78" s="1326"/>
      <c r="BN78" s="1326"/>
      <c r="BO78" s="1326"/>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4"/>
      <c r="G79" s="1321"/>
      <c r="H79" s="1321"/>
      <c r="I79" s="1324"/>
      <c r="J79" s="1324"/>
      <c r="K79" s="1325"/>
      <c r="L79" s="1325"/>
      <c r="M79" s="1325"/>
      <c r="N79" s="1325"/>
      <c r="AN79" s="1327"/>
      <c r="AO79" s="1327"/>
      <c r="AP79" s="1327"/>
      <c r="AQ79" s="1327"/>
      <c r="AR79" s="1327"/>
      <c r="AS79" s="1327"/>
      <c r="AT79" s="1327"/>
      <c r="AU79" s="1327"/>
      <c r="AV79" s="1327"/>
      <c r="AW79" s="1327"/>
      <c r="AX79" s="1327"/>
      <c r="AY79" s="1327"/>
      <c r="AZ79" s="1327"/>
      <c r="BA79" s="1327"/>
      <c r="BB79" s="1326" t="s">
        <v>594</v>
      </c>
      <c r="BC79" s="1326"/>
      <c r="BD79" s="1326"/>
      <c r="BE79" s="1326"/>
      <c r="BF79" s="1326"/>
      <c r="BG79" s="1326"/>
      <c r="BH79" s="1326"/>
      <c r="BI79" s="1326"/>
      <c r="BJ79" s="1326"/>
      <c r="BK79" s="1326"/>
      <c r="BL79" s="1326"/>
      <c r="BM79" s="1326"/>
      <c r="BN79" s="1326"/>
      <c r="BO79" s="1326"/>
      <c r="BP79" s="1323">
        <v>11.5</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8.5</v>
      </c>
      <c r="CO79" s="1323"/>
      <c r="CP79" s="1323"/>
      <c r="CQ79" s="1323"/>
      <c r="CR79" s="1323"/>
      <c r="CS79" s="1323"/>
      <c r="CT79" s="1323"/>
      <c r="CU79" s="1323"/>
      <c r="CV79" s="1323">
        <v>8.6</v>
      </c>
      <c r="CW79" s="1323"/>
      <c r="CX79" s="1323"/>
      <c r="CY79" s="1323"/>
      <c r="CZ79" s="1323"/>
      <c r="DA79" s="1323"/>
      <c r="DB79" s="1323"/>
      <c r="DC79" s="1323"/>
    </row>
    <row r="80" spans="2:107" x14ac:dyDescent="0.15">
      <c r="B80" s="394"/>
      <c r="G80" s="1321"/>
      <c r="H80" s="1321"/>
      <c r="I80" s="1324"/>
      <c r="J80" s="1324"/>
      <c r="K80" s="1325"/>
      <c r="L80" s="1325"/>
      <c r="M80" s="1325"/>
      <c r="N80" s="1325"/>
      <c r="AN80" s="1327"/>
      <c r="AO80" s="1327"/>
      <c r="AP80" s="1327"/>
      <c r="AQ80" s="1327"/>
      <c r="AR80" s="1327"/>
      <c r="AS80" s="1327"/>
      <c r="AT80" s="1327"/>
      <c r="AU80" s="1327"/>
      <c r="AV80" s="1327"/>
      <c r="AW80" s="1327"/>
      <c r="AX80" s="1327"/>
      <c r="AY80" s="1327"/>
      <c r="AZ80" s="1327"/>
      <c r="BA80" s="1327"/>
      <c r="BB80" s="1326"/>
      <c r="BC80" s="1326"/>
      <c r="BD80" s="1326"/>
      <c r="BE80" s="1326"/>
      <c r="BF80" s="1326"/>
      <c r="BG80" s="1326"/>
      <c r="BH80" s="1326"/>
      <c r="BI80" s="1326"/>
      <c r="BJ80" s="1326"/>
      <c r="BK80" s="1326"/>
      <c r="BL80" s="1326"/>
      <c r="BM80" s="1326"/>
      <c r="BN80" s="1326"/>
      <c r="BO80" s="1326"/>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5"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Normal="100" zoomScaleSheetLayoutView="10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40" ht="409.5" x14ac:dyDescent="0.15">
      <c r="AN65" s="423" t="s">
        <v>596</v>
      </c>
    </row>
    <row r="66" spans="28:40" x14ac:dyDescent="0.15"/>
    <row r="67" spans="28:40" x14ac:dyDescent="0.15"/>
    <row r="68" spans="28:40" x14ac:dyDescent="0.15">
      <c r="AB68" s="290"/>
      <c r="AC68" s="290"/>
      <c r="AD68" s="290"/>
      <c r="AE68" s="290"/>
      <c r="AF68" s="290"/>
      <c r="AG68" s="290"/>
      <c r="AH68" s="290"/>
    </row>
    <row r="69" spans="28:40" x14ac:dyDescent="0.15">
      <c r="AF69" s="290"/>
      <c r="AG69" s="290"/>
      <c r="AH69" s="290"/>
    </row>
    <row r="70" spans="28:40" x14ac:dyDescent="0.15"/>
    <row r="71" spans="28:40" x14ac:dyDescent="0.15"/>
    <row r="72" spans="28:40" x14ac:dyDescent="0.15"/>
    <row r="73" spans="28:40" x14ac:dyDescent="0.15"/>
    <row r="74" spans="28:40" x14ac:dyDescent="0.15"/>
    <row r="75" spans="28:40" x14ac:dyDescent="0.15">
      <c r="AH75" s="290"/>
    </row>
    <row r="76" spans="28:40" x14ac:dyDescent="0.15">
      <c r="AF76" s="290"/>
      <c r="AG76" s="290"/>
      <c r="AH76" s="290"/>
    </row>
    <row r="77" spans="28:40" x14ac:dyDescent="0.15">
      <c r="AG77" s="290"/>
      <c r="AH77" s="290"/>
    </row>
    <row r="78" spans="28:40" x14ac:dyDescent="0.15"/>
    <row r="79" spans="28:40" x14ac:dyDescent="0.15"/>
    <row r="80" spans="28:40"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pageSetup paperSize="9" scale="2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Normal="80" zoomScaleSheetLayoutView="10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40" ht="409.5" x14ac:dyDescent="0.15">
      <c r="AN65" s="423" t="s">
        <v>596</v>
      </c>
    </row>
    <row r="66" spans="28:40" x14ac:dyDescent="0.15"/>
    <row r="67" spans="28:40" x14ac:dyDescent="0.15"/>
    <row r="68" spans="28:40" x14ac:dyDescent="0.15">
      <c r="AB68" s="290"/>
      <c r="AC68" s="290"/>
      <c r="AD68" s="290"/>
      <c r="AE68" s="290"/>
      <c r="AF68" s="290"/>
      <c r="AG68" s="290"/>
      <c r="AH68" s="290"/>
    </row>
    <row r="69" spans="28:40" x14ac:dyDescent="0.15">
      <c r="AF69" s="290"/>
      <c r="AG69" s="290"/>
      <c r="AH69" s="290"/>
    </row>
    <row r="70" spans="28:40" x14ac:dyDescent="0.15"/>
    <row r="71" spans="28:40" x14ac:dyDescent="0.15"/>
    <row r="72" spans="28:40" x14ac:dyDescent="0.15"/>
    <row r="73" spans="28:40" x14ac:dyDescent="0.15"/>
    <row r="74" spans="28:40" x14ac:dyDescent="0.15"/>
    <row r="75" spans="28:40" x14ac:dyDescent="0.15">
      <c r="AH75" s="290"/>
    </row>
    <row r="76" spans="28:40" x14ac:dyDescent="0.15">
      <c r="AF76" s="290"/>
      <c r="AG76" s="290"/>
      <c r="AH76" s="290"/>
    </row>
    <row r="77" spans="28:40" x14ac:dyDescent="0.15">
      <c r="AG77" s="290"/>
      <c r="AH77" s="290"/>
    </row>
    <row r="78" spans="28:40" x14ac:dyDescent="0.15"/>
    <row r="79" spans="28:40" x14ac:dyDescent="0.15"/>
    <row r="80" spans="28:40"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pageSetup paperSize="9" scale="2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529</v>
      </c>
      <c r="G2" s="156"/>
      <c r="H2" s="157"/>
    </row>
    <row r="3" spans="1:8" x14ac:dyDescent="0.15">
      <c r="A3" s="153" t="s">
        <v>522</v>
      </c>
      <c r="B3" s="158"/>
      <c r="C3" s="159"/>
      <c r="D3" s="160">
        <v>35960</v>
      </c>
      <c r="E3" s="161"/>
      <c r="F3" s="162">
        <v>132212</v>
      </c>
      <c r="G3" s="163"/>
      <c r="H3" s="164"/>
    </row>
    <row r="4" spans="1:8" x14ac:dyDescent="0.15">
      <c r="A4" s="165"/>
      <c r="B4" s="166"/>
      <c r="C4" s="167"/>
      <c r="D4" s="168">
        <v>18978</v>
      </c>
      <c r="E4" s="169"/>
      <c r="F4" s="170">
        <v>67114</v>
      </c>
      <c r="G4" s="171"/>
      <c r="H4" s="172"/>
    </row>
    <row r="5" spans="1:8" x14ac:dyDescent="0.15">
      <c r="A5" s="153" t="s">
        <v>524</v>
      </c>
      <c r="B5" s="158"/>
      <c r="C5" s="159"/>
      <c r="D5" s="160">
        <v>30292</v>
      </c>
      <c r="E5" s="161"/>
      <c r="F5" s="162">
        <v>162193</v>
      </c>
      <c r="G5" s="163"/>
      <c r="H5" s="164"/>
    </row>
    <row r="6" spans="1:8" x14ac:dyDescent="0.15">
      <c r="A6" s="165"/>
      <c r="B6" s="166"/>
      <c r="C6" s="167"/>
      <c r="D6" s="168">
        <v>17993</v>
      </c>
      <c r="E6" s="169"/>
      <c r="F6" s="170">
        <v>79985</v>
      </c>
      <c r="G6" s="171"/>
      <c r="H6" s="172"/>
    </row>
    <row r="7" spans="1:8" x14ac:dyDescent="0.15">
      <c r="A7" s="153" t="s">
        <v>525</v>
      </c>
      <c r="B7" s="158"/>
      <c r="C7" s="159"/>
      <c r="D7" s="160">
        <v>28639</v>
      </c>
      <c r="E7" s="161"/>
      <c r="F7" s="162">
        <v>168868</v>
      </c>
      <c r="G7" s="163"/>
      <c r="H7" s="164"/>
    </row>
    <row r="8" spans="1:8" x14ac:dyDescent="0.15">
      <c r="A8" s="165"/>
      <c r="B8" s="166"/>
      <c r="C8" s="167"/>
      <c r="D8" s="168">
        <v>15939</v>
      </c>
      <c r="E8" s="169"/>
      <c r="F8" s="170">
        <v>79360</v>
      </c>
      <c r="G8" s="171"/>
      <c r="H8" s="172"/>
    </row>
    <row r="9" spans="1:8" x14ac:dyDescent="0.15">
      <c r="A9" s="153" t="s">
        <v>526</v>
      </c>
      <c r="B9" s="158"/>
      <c r="C9" s="159"/>
      <c r="D9" s="160">
        <v>31928</v>
      </c>
      <c r="E9" s="161"/>
      <c r="F9" s="162">
        <v>202870</v>
      </c>
      <c r="G9" s="163"/>
      <c r="H9" s="164"/>
    </row>
    <row r="10" spans="1:8" x14ac:dyDescent="0.15">
      <c r="A10" s="165"/>
      <c r="B10" s="166"/>
      <c r="C10" s="167"/>
      <c r="D10" s="168">
        <v>21497</v>
      </c>
      <c r="E10" s="169"/>
      <c r="F10" s="170">
        <v>79735</v>
      </c>
      <c r="G10" s="171"/>
      <c r="H10" s="172"/>
    </row>
    <row r="11" spans="1:8" x14ac:dyDescent="0.15">
      <c r="A11" s="153" t="s">
        <v>527</v>
      </c>
      <c r="B11" s="158"/>
      <c r="C11" s="159"/>
      <c r="D11" s="160">
        <v>45068</v>
      </c>
      <c r="E11" s="161"/>
      <c r="F11" s="162">
        <v>167497</v>
      </c>
      <c r="G11" s="163"/>
      <c r="H11" s="164"/>
    </row>
    <row r="12" spans="1:8" x14ac:dyDescent="0.15">
      <c r="A12" s="165"/>
      <c r="B12" s="166"/>
      <c r="C12" s="173"/>
      <c r="D12" s="168">
        <v>31376</v>
      </c>
      <c r="E12" s="169"/>
      <c r="F12" s="170">
        <v>82571</v>
      </c>
      <c r="G12" s="171"/>
      <c r="H12" s="172"/>
    </row>
    <row r="13" spans="1:8" x14ac:dyDescent="0.15">
      <c r="A13" s="153"/>
      <c r="B13" s="158"/>
      <c r="C13" s="174"/>
      <c r="D13" s="175">
        <v>34377</v>
      </c>
      <c r="E13" s="176"/>
      <c r="F13" s="177">
        <v>166728</v>
      </c>
      <c r="G13" s="178"/>
      <c r="H13" s="164"/>
    </row>
    <row r="14" spans="1:8" x14ac:dyDescent="0.15">
      <c r="A14" s="165"/>
      <c r="B14" s="166"/>
      <c r="C14" s="167"/>
      <c r="D14" s="168">
        <v>21157</v>
      </c>
      <c r="E14" s="169"/>
      <c r="F14" s="170">
        <v>77753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4.4000000000000004</v>
      </c>
      <c r="C19" s="179">
        <f>ROUND(VALUE(SUBSTITUTE(実質収支比率等に係る経年分析!G$48,"▲","-")),2)</f>
        <v>4.6500000000000004</v>
      </c>
      <c r="D19" s="179">
        <f>ROUND(VALUE(SUBSTITUTE(実質収支比率等に係る経年分析!H$48,"▲","-")),2)</f>
        <v>5.34</v>
      </c>
      <c r="E19" s="179">
        <f>ROUND(VALUE(SUBSTITUTE(実質収支比率等に係る経年分析!I$48,"▲","-")),2)</f>
        <v>3.52</v>
      </c>
      <c r="F19" s="179">
        <f>ROUND(VALUE(SUBSTITUTE(実質収支比率等に係る経年分析!J$48,"▲","-")),2)</f>
        <v>7.23</v>
      </c>
    </row>
    <row r="20" spans="1:11" x14ac:dyDescent="0.15">
      <c r="A20" s="179" t="s">
        <v>54</v>
      </c>
      <c r="B20" s="179">
        <f>ROUND(VALUE(SUBSTITUTE(実質収支比率等に係る経年分析!F$47,"▲","-")),2)</f>
        <v>12.06</v>
      </c>
      <c r="C20" s="179">
        <f>ROUND(VALUE(SUBSTITUTE(実質収支比率等に係る経年分析!G$47,"▲","-")),2)</f>
        <v>18.940000000000001</v>
      </c>
      <c r="D20" s="179">
        <f>ROUND(VALUE(SUBSTITUTE(実質収支比率等に係る経年分析!H$47,"▲","-")),2)</f>
        <v>23.66</v>
      </c>
      <c r="E20" s="179">
        <f>ROUND(VALUE(SUBSTITUTE(実質収支比率等に係る経年分析!I$47,"▲","-")),2)</f>
        <v>28.25</v>
      </c>
      <c r="F20" s="179">
        <f>ROUND(VALUE(SUBSTITUTE(実質収支比率等に係る経年分析!J$47,"▲","-")),2)</f>
        <v>28.6</v>
      </c>
    </row>
    <row r="21" spans="1:11" x14ac:dyDescent="0.15">
      <c r="A21" s="179" t="s">
        <v>55</v>
      </c>
      <c r="B21" s="179">
        <f>IF(ISNUMBER(VALUE(SUBSTITUTE(実質収支比率等に係る経年分析!F$49,"▲","-"))),ROUND(VALUE(SUBSTITUTE(実質収支比率等に係る経年分析!F$49,"▲","-")),2),NA())</f>
        <v>32.67</v>
      </c>
      <c r="C21" s="179">
        <f>IF(ISNUMBER(VALUE(SUBSTITUTE(実質収支比率等に係る経年分析!G$49,"▲","-"))),ROUND(VALUE(SUBSTITUTE(実質収支比率等に係る経年分析!G$49,"▲","-")),2),NA())</f>
        <v>4.26</v>
      </c>
      <c r="D21" s="179">
        <f>IF(ISNUMBER(VALUE(SUBSTITUTE(実質収支比率等に係る経年分析!H$49,"▲","-"))),ROUND(VALUE(SUBSTITUTE(実質収支比率等に係る経年分析!H$49,"▲","-")),2),NA())</f>
        <v>0.57999999999999996</v>
      </c>
      <c r="E21" s="179">
        <f>IF(ISNUMBER(VALUE(SUBSTITUTE(実質収支比率等に係る経年分析!I$49,"▲","-"))),ROUND(VALUE(SUBSTITUTE(実質収支比率等に係る経年分析!I$49,"▲","-")),2),NA())</f>
        <v>-2.0699999999999998</v>
      </c>
      <c r="F21" s="179">
        <f>IF(ISNUMBER(VALUE(SUBSTITUTE(実質収支比率等に係る経年分析!J$49,"▲","-"))),ROUND(VALUE(SUBSTITUTE(実質収支比率等に係る経年分析!J$49,"▲","-")),2),NA())</f>
        <v>3.67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温泉事業特別会計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0.55000000000000004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0.32</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0.87</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2.0299999999999998</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4.6500000000000004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7.22</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0.95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0.6</v>
      </c>
      <c r="J36" s="180">
        <f>IF(ROUND(VALUE(SUBSTITUTE(連結実質赤字比率に係る赤字・黒字の構成分析!J$34,"▲", "-")), 2) &lt; 0, ABS(ROUND(VALUE(SUBSTITUTE(連結実質赤字比率に係る赤字・黒字の構成分析!J$34,"▲", "-")), 2)), NA())</f>
        <v>0.34</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643</v>
      </c>
      <c r="E42" s="181"/>
      <c r="F42" s="181"/>
      <c r="G42" s="181">
        <f>'実質公債費比率（分子）の構造'!L$52</f>
        <v>575</v>
      </c>
      <c r="H42" s="181"/>
      <c r="I42" s="181"/>
      <c r="J42" s="181">
        <f>'実質公債費比率（分子）の構造'!M$52</f>
        <v>502</v>
      </c>
      <c r="K42" s="181"/>
      <c r="L42" s="181"/>
      <c r="M42" s="181">
        <f>'実質公債費比率（分子）の構造'!N$52</f>
        <v>433</v>
      </c>
      <c r="N42" s="181"/>
      <c r="O42" s="181"/>
      <c r="P42" s="181">
        <f>'実質公債費比率（分子）の構造'!O$52</f>
        <v>437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65</v>
      </c>
      <c r="B45" s="181">
        <f>'実質公債費比率（分子）の構造'!K$49</f>
        <v>163</v>
      </c>
      <c r="C45" s="181"/>
      <c r="D45" s="181"/>
      <c r="E45" s="181">
        <f>'実質公債費比率（分子）の構造'!L$49</f>
        <v>154</v>
      </c>
      <c r="F45" s="181"/>
      <c r="G45" s="181"/>
      <c r="H45" s="181">
        <f>'実質公債費比率（分子）の構造'!M$49</f>
        <v>147</v>
      </c>
      <c r="I45" s="181"/>
      <c r="J45" s="181"/>
      <c r="K45" s="181">
        <f>'実質公債費比率（分子）の構造'!N$49</f>
        <v>142</v>
      </c>
      <c r="L45" s="181"/>
      <c r="M45" s="181"/>
      <c r="N45" s="181">
        <f>'実質公債費比率（分子）の構造'!O$49</f>
        <v>116</v>
      </c>
      <c r="O45" s="181"/>
      <c r="P45" s="181"/>
    </row>
    <row r="46" spans="1:16" x14ac:dyDescent="0.15">
      <c r="A46" s="181" t="s">
        <v>66</v>
      </c>
      <c r="B46" s="181">
        <f>'実質公債費比率（分子）の構造'!K$48</f>
        <v>205</v>
      </c>
      <c r="C46" s="181"/>
      <c r="D46" s="181"/>
      <c r="E46" s="181">
        <f>'実質公債費比率（分子）の構造'!L$48</f>
        <v>208</v>
      </c>
      <c r="F46" s="181"/>
      <c r="G46" s="181"/>
      <c r="H46" s="181">
        <f>'実質公債費比率（分子）の構造'!M$48</f>
        <v>198</v>
      </c>
      <c r="I46" s="181"/>
      <c r="J46" s="181"/>
      <c r="K46" s="181">
        <f>'実質公債費比率（分子）の構造'!N$48</f>
        <v>197</v>
      </c>
      <c r="L46" s="181"/>
      <c r="M46" s="181"/>
      <c r="N46" s="181">
        <f>'実質公債費比率（分子）の構造'!O$48</f>
        <v>202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988</v>
      </c>
      <c r="C49" s="181"/>
      <c r="D49" s="181"/>
      <c r="E49" s="181">
        <f>'実質公債費比率（分子）の構造'!L$45</f>
        <v>862</v>
      </c>
      <c r="F49" s="181"/>
      <c r="G49" s="181"/>
      <c r="H49" s="181">
        <f>'実質公債費比率（分子）の構造'!M$45</f>
        <v>772</v>
      </c>
      <c r="I49" s="181"/>
      <c r="J49" s="181"/>
      <c r="K49" s="181">
        <f>'実質公債費比率（分子）の構造'!N$45</f>
        <v>663</v>
      </c>
      <c r="L49" s="181"/>
      <c r="M49" s="181"/>
      <c r="N49" s="181">
        <f>'実質公債費比率（分子）の構造'!O$45</f>
        <v>636</v>
      </c>
      <c r="O49" s="181"/>
      <c r="P49" s="181"/>
    </row>
    <row r="50" spans="1:16" x14ac:dyDescent="0.15">
      <c r="A50" s="181" t="s">
        <v>70</v>
      </c>
      <c r="B50" s="181" t="e">
        <f>NA()</f>
        <v>#N/A</v>
      </c>
      <c r="C50" s="181">
        <f>IF(ISNUMBER('実質公債費比率（分子）の構造'!K$53),'実質公債費比率（分子）の構造'!K$53,NA())</f>
        <v>713</v>
      </c>
      <c r="D50" s="181" t="e">
        <f>NA()</f>
        <v>#N/A</v>
      </c>
      <c r="E50" s="181" t="e">
        <f>NA()</f>
        <v>#N/A</v>
      </c>
      <c r="F50" s="181">
        <f>IF(ISNUMBER('実質公債費比率（分子）の構造'!L$53),'実質公債費比率（分子）の構造'!L$53,NA())</f>
        <v>649</v>
      </c>
      <c r="G50" s="181" t="e">
        <f>NA()</f>
        <v>#N/A</v>
      </c>
      <c r="H50" s="181" t="e">
        <f>NA()</f>
        <v>#N/A</v>
      </c>
      <c r="I50" s="181">
        <f>IF(ISNUMBER('実質公債費比率（分子）の構造'!M$53),'実質公債費比率（分子）の構造'!M$53,NA())</f>
        <v>615</v>
      </c>
      <c r="J50" s="181" t="e">
        <f>NA()</f>
        <v>#N/A</v>
      </c>
      <c r="K50" s="181" t="e">
        <f>NA()</f>
        <v>#N/A</v>
      </c>
      <c r="L50" s="181">
        <f>IF(ISNUMBER('実質公債費比率（分子）の構造'!N$53),'実質公債費比率（分子）の構造'!N$53,NA())</f>
        <v>569</v>
      </c>
      <c r="M50" s="181" t="e">
        <f>NA()</f>
        <v>#N/A</v>
      </c>
      <c r="N50" s="181" t="e">
        <f>NA()</f>
        <v>#N/A</v>
      </c>
      <c r="O50" s="181">
        <f>IF(ISNUMBER('実質公債費比率（分子）の構造'!O$53),'実質公債費比率（分子）の構造'!O$53,NA())</f>
        <v>517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5567</v>
      </c>
      <c r="E56" s="180"/>
      <c r="F56" s="180"/>
      <c r="G56" s="180">
        <f>'将来負担比率（分子）の構造'!J$52</f>
        <v>5377</v>
      </c>
      <c r="H56" s="180"/>
      <c r="I56" s="180"/>
      <c r="J56" s="180">
        <f>'将来負担比率（分子）の構造'!K$52</f>
        <v>5166</v>
      </c>
      <c r="K56" s="180"/>
      <c r="L56" s="180"/>
      <c r="M56" s="180">
        <f>'将来負担比率（分子）の構造'!L$52</f>
        <v>5135</v>
      </c>
      <c r="N56" s="180"/>
      <c r="O56" s="180"/>
      <c r="P56" s="180">
        <f>'将来負担比率（分子）の構造'!M$52</f>
        <v>5166</v>
      </c>
    </row>
    <row r="57" spans="1:16" x14ac:dyDescent="0.15">
      <c r="A57" s="180" t="s">
        <v>41</v>
      </c>
      <c r="B57" s="180"/>
      <c r="C57" s="180"/>
      <c r="D57" s="180">
        <f>'将来負担比率（分子）の構造'!I$51</f>
        <v>228</v>
      </c>
      <c r="E57" s="180"/>
      <c r="F57" s="180"/>
      <c r="G57" s="180">
        <f>'将来負担比率（分子）の構造'!J$51</f>
        <v>215</v>
      </c>
      <c r="H57" s="180"/>
      <c r="I57" s="180"/>
      <c r="J57" s="180">
        <f>'将来負担比率（分子）の構造'!K$51</f>
        <v>213</v>
      </c>
      <c r="K57" s="180"/>
      <c r="L57" s="180"/>
      <c r="M57" s="180">
        <f>'将来負担比率（分子）の構造'!L$51</f>
        <v>207</v>
      </c>
      <c r="N57" s="180"/>
      <c r="O57" s="180"/>
      <c r="P57" s="180">
        <f>'将来負担比率（分子）の構造'!M$51</f>
        <v>197</v>
      </c>
    </row>
    <row r="58" spans="1:16" x14ac:dyDescent="0.15">
      <c r="A58" s="180" t="s">
        <v>40</v>
      </c>
      <c r="B58" s="180"/>
      <c r="C58" s="180"/>
      <c r="D58" s="180">
        <f>'将来負担比率（分子）の構造'!I$50</f>
        <v>701</v>
      </c>
      <c r="E58" s="180"/>
      <c r="F58" s="180"/>
      <c r="G58" s="180">
        <f>'将来負担比率（分子）の構造'!J$50</f>
        <v>1161</v>
      </c>
      <c r="H58" s="180"/>
      <c r="I58" s="180"/>
      <c r="J58" s="180">
        <f>'将来負担比率（分子）の構造'!K$50</f>
        <v>1398</v>
      </c>
      <c r="K58" s="180"/>
      <c r="L58" s="180"/>
      <c r="M58" s="180">
        <f>'将来負担比率（分子）の構造'!L$50</f>
        <v>1796</v>
      </c>
      <c r="N58" s="180"/>
      <c r="O58" s="180"/>
      <c r="P58" s="180">
        <f>'将来負担比率（分子）の構造'!M$50</f>
        <v>1952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91</v>
      </c>
      <c r="C61" s="180"/>
      <c r="D61" s="180"/>
      <c r="E61" s="180">
        <f>'将来負担比率（分子）の構造'!J$46</f>
        <v>76</v>
      </c>
      <c r="F61" s="180"/>
      <c r="G61" s="180"/>
      <c r="H61" s="180">
        <f>'将来負担比率（分子）の構造'!K$46</f>
        <v>57</v>
      </c>
      <c r="I61" s="180"/>
      <c r="J61" s="180"/>
      <c r="K61" s="180">
        <f>'将来負担比率（分子）の構造'!L$46</f>
        <v>38</v>
      </c>
      <c r="L61" s="180"/>
      <c r="M61" s="180"/>
      <c r="N61" s="180">
        <f>'将来負担比率（分子）の構造'!M$46</f>
        <v>22</v>
      </c>
      <c r="O61" s="180"/>
      <c r="P61" s="180"/>
    </row>
    <row r="62" spans="1:16" x14ac:dyDescent="0.15">
      <c r="A62" s="180" t="s">
        <v>34</v>
      </c>
      <c r="B62" s="180">
        <f>'将来負担比率（分子）の構造'!I$45</f>
        <v>785</v>
      </c>
      <c r="C62" s="180"/>
      <c r="D62" s="180"/>
      <c r="E62" s="180">
        <f>'将来負担比率（分子）の構造'!J$45</f>
        <v>690</v>
      </c>
      <c r="F62" s="180"/>
      <c r="G62" s="180"/>
      <c r="H62" s="180">
        <f>'将来負担比率（分子）の構造'!K$45</f>
        <v>612</v>
      </c>
      <c r="I62" s="180"/>
      <c r="J62" s="180"/>
      <c r="K62" s="180">
        <f>'将来負担比率（分子）の構造'!L$45</f>
        <v>578</v>
      </c>
      <c r="L62" s="180"/>
      <c r="M62" s="180"/>
      <c r="N62" s="180">
        <f>'将来負担比率（分子）の構造'!M$45</f>
        <v>517</v>
      </c>
      <c r="O62" s="180"/>
      <c r="P62" s="180"/>
    </row>
    <row r="63" spans="1:16" x14ac:dyDescent="0.15">
      <c r="A63" s="180" t="s">
        <v>33</v>
      </c>
      <c r="B63" s="180">
        <f>'将来負担比率（分子）の構造'!I$44</f>
        <v>1391</v>
      </c>
      <c r="C63" s="180"/>
      <c r="D63" s="180"/>
      <c r="E63" s="180">
        <f>'将来負担比率（分子）の構造'!J$44</f>
        <v>1252</v>
      </c>
      <c r="F63" s="180"/>
      <c r="G63" s="180"/>
      <c r="H63" s="180">
        <f>'将来負担比率（分子）の構造'!K$44</f>
        <v>1140</v>
      </c>
      <c r="I63" s="180"/>
      <c r="J63" s="180"/>
      <c r="K63" s="180">
        <f>'将来負担比率（分子）の構造'!L$44</f>
        <v>1046</v>
      </c>
      <c r="L63" s="180"/>
      <c r="M63" s="180"/>
      <c r="N63" s="180">
        <f>'将来負担比率（分子）の構造'!M$44</f>
        <v>941</v>
      </c>
      <c r="O63" s="180"/>
      <c r="P63" s="180"/>
    </row>
    <row r="64" spans="1:16" x14ac:dyDescent="0.15">
      <c r="A64" s="180" t="s">
        <v>32</v>
      </c>
      <c r="B64" s="180">
        <f>'将来負担比率（分子）の構造'!I$43</f>
        <v>2930</v>
      </c>
      <c r="C64" s="180"/>
      <c r="D64" s="180"/>
      <c r="E64" s="180">
        <f>'将来負担比率（分子）の構造'!J$43</f>
        <v>2813</v>
      </c>
      <c r="F64" s="180"/>
      <c r="G64" s="180"/>
      <c r="H64" s="180">
        <f>'将来負担比率（分子）の構造'!K$43</f>
        <v>2756</v>
      </c>
      <c r="I64" s="180"/>
      <c r="J64" s="180"/>
      <c r="K64" s="180">
        <f>'将来負担比率（分子）の構造'!L$43</f>
        <v>2710</v>
      </c>
      <c r="L64" s="180"/>
      <c r="M64" s="180"/>
      <c r="N64" s="180">
        <f>'将来負担比率（分子）の構造'!M$43</f>
        <v>2646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9413</v>
      </c>
      <c r="C66" s="180"/>
      <c r="D66" s="180"/>
      <c r="E66" s="180">
        <f>'将来負担比率（分子）の構造'!J$41</f>
        <v>8966</v>
      </c>
      <c r="F66" s="180"/>
      <c r="G66" s="180"/>
      <c r="H66" s="180">
        <f>'将来負担比率（分子）の構造'!K$41</f>
        <v>8519</v>
      </c>
      <c r="I66" s="180"/>
      <c r="J66" s="180"/>
      <c r="K66" s="180">
        <f>'将来負担比率（分子）の構造'!L$41</f>
        <v>8317</v>
      </c>
      <c r="L66" s="180"/>
      <c r="M66" s="180"/>
      <c r="N66" s="180">
        <f>'将来負担比率（分子）の構造'!M$41</f>
        <v>8160</v>
      </c>
      <c r="O66" s="180"/>
      <c r="P66" s="180"/>
    </row>
    <row r="67" spans="1:16" x14ac:dyDescent="0.15">
      <c r="A67" s="180" t="s">
        <v>74</v>
      </c>
      <c r="B67" s="180" t="e">
        <f>NA()</f>
        <v>#N/A</v>
      </c>
      <c r="C67" s="180">
        <f>IF(ISNUMBER('将来負担比率（分子）の構造'!I$53), IF('将来負担比率（分子）の構造'!I$53 &lt; 0, 0, '将来負担比率（分子）の構造'!I$53), NA())</f>
        <v>8114</v>
      </c>
      <c r="D67" s="180" t="e">
        <f>NA()</f>
        <v>#N/A</v>
      </c>
      <c r="E67" s="180" t="e">
        <f>NA()</f>
        <v>#N/A</v>
      </c>
      <c r="F67" s="180">
        <f>IF(ISNUMBER('将来負担比率（分子）の構造'!J$53), IF('将来負担比率（分子）の構造'!J$53 &lt; 0, 0, '将来負担比率（分子）の構造'!J$53), NA())</f>
        <v>7044</v>
      </c>
      <c r="G67" s="180" t="e">
        <f>NA()</f>
        <v>#N/A</v>
      </c>
      <c r="H67" s="180" t="e">
        <f>NA()</f>
        <v>#N/A</v>
      </c>
      <c r="I67" s="180">
        <f>IF(ISNUMBER('将来負担比率（分子）の構造'!K$53), IF('将来負担比率（分子）の構造'!K$53 &lt; 0, 0, '将来負担比率（分子）の構造'!K$53), NA())</f>
        <v>6306</v>
      </c>
      <c r="J67" s="180" t="e">
        <f>NA()</f>
        <v>#N/A</v>
      </c>
      <c r="K67" s="180" t="e">
        <f>NA()</f>
        <v>#N/A</v>
      </c>
      <c r="L67" s="180">
        <f>IF(ISNUMBER('将来負担比率（分子）の構造'!L$53), IF('将来負担比率（分子）の構造'!L$53 &lt; 0, 0, '将来負担比率（分子）の構造'!L$53), NA())</f>
        <v>5551</v>
      </c>
      <c r="M67" s="180" t="e">
        <f>NA()</f>
        <v>#N/A</v>
      </c>
      <c r="N67" s="180" t="e">
        <f>NA()</f>
        <v>#N/A</v>
      </c>
      <c r="O67" s="180">
        <f>IF(ISNUMBER('将来負担比率（分子）の構造'!M$53), IF('将来負担比率（分子）の構造'!M$53 &lt; 0, 0, '将来負担比率（分子）の構造'!M$53), NA())</f>
        <v>4972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887</v>
      </c>
      <c r="C72" s="184">
        <f>基金残高に係る経年分析!G55</f>
        <v>1013</v>
      </c>
      <c r="D72" s="184">
        <f>基金残高に係る経年分析!H55</f>
        <v>1013</v>
      </c>
    </row>
    <row r="73" spans="1:16" x14ac:dyDescent="0.15">
      <c r="A73" s="183" t="s">
        <v>77</v>
      </c>
      <c r="B73" s="184">
        <f>基金残高に係る経年分析!F56</f>
        <v>73</v>
      </c>
      <c r="C73" s="184">
        <f>基金残高に係る経年分析!G56</f>
        <v>95</v>
      </c>
      <c r="D73" s="184">
        <f>基金残高に係る経年分析!H56</f>
        <v>224</v>
      </c>
    </row>
    <row r="74" spans="1:16" x14ac:dyDescent="0.15">
      <c r="A74" s="183" t="s">
        <v>78</v>
      </c>
      <c r="B74" s="184">
        <f>基金残高に係る経年分析!F57</f>
        <v>300</v>
      </c>
      <c r="C74" s="184">
        <f>基金残高に係る経年分析!G57</f>
        <v>522</v>
      </c>
      <c r="D74" s="184">
        <f>基金残高に係る経年分析!H57</f>
        <v>527</v>
      </c>
    </row>
  </sheetData>
  <sheetProtection algorithmName="SHA-512" hashValue="h1j/gH9HXsokdJtBb4e5qLo3Cs5utAdq+4fj05Sg/Rfsaw7ua+FoH98JYeF4iNFHJBuDlmhneLH+N9MwpPz2lw==" saltValue="E6kxfGi3uasz8if0GE72h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election activeCell="BC47" sqref="BC47"/>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4" t="s">
        <v>209</v>
      </c>
      <c r="DI1" s="795"/>
      <c r="DJ1" s="795"/>
      <c r="DK1" s="795"/>
      <c r="DL1" s="795"/>
      <c r="DM1" s="795"/>
      <c r="DN1" s="796"/>
      <c r="DO1" s="225"/>
      <c r="DP1" s="794" t="s">
        <v>210</v>
      </c>
      <c r="DQ1" s="795"/>
      <c r="DR1" s="795"/>
      <c r="DS1" s="795"/>
      <c r="DT1" s="795"/>
      <c r="DU1" s="795"/>
      <c r="DV1" s="795"/>
      <c r="DW1" s="795"/>
      <c r="DX1" s="795"/>
      <c r="DY1" s="795"/>
      <c r="DZ1" s="795"/>
      <c r="EA1" s="795"/>
      <c r="EB1" s="795"/>
      <c r="EC1" s="796"/>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6" t="s">
        <v>212</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213</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214</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15">
      <c r="B4" s="736" t="s">
        <v>1</v>
      </c>
      <c r="C4" s="737"/>
      <c r="D4" s="737"/>
      <c r="E4" s="737"/>
      <c r="F4" s="737"/>
      <c r="G4" s="737"/>
      <c r="H4" s="737"/>
      <c r="I4" s="737"/>
      <c r="J4" s="737"/>
      <c r="K4" s="737"/>
      <c r="L4" s="737"/>
      <c r="M4" s="737"/>
      <c r="N4" s="737"/>
      <c r="O4" s="737"/>
      <c r="P4" s="737"/>
      <c r="Q4" s="738"/>
      <c r="R4" s="736" t="s">
        <v>215</v>
      </c>
      <c r="S4" s="737"/>
      <c r="T4" s="737"/>
      <c r="U4" s="737"/>
      <c r="V4" s="737"/>
      <c r="W4" s="737"/>
      <c r="X4" s="737"/>
      <c r="Y4" s="738"/>
      <c r="Z4" s="736" t="s">
        <v>216</v>
      </c>
      <c r="AA4" s="737"/>
      <c r="AB4" s="737"/>
      <c r="AC4" s="738"/>
      <c r="AD4" s="736" t="s">
        <v>217</v>
      </c>
      <c r="AE4" s="737"/>
      <c r="AF4" s="737"/>
      <c r="AG4" s="737"/>
      <c r="AH4" s="737"/>
      <c r="AI4" s="737"/>
      <c r="AJ4" s="737"/>
      <c r="AK4" s="738"/>
      <c r="AL4" s="736" t="s">
        <v>216</v>
      </c>
      <c r="AM4" s="737"/>
      <c r="AN4" s="737"/>
      <c r="AO4" s="738"/>
      <c r="AP4" s="797" t="s">
        <v>218</v>
      </c>
      <c r="AQ4" s="797"/>
      <c r="AR4" s="797"/>
      <c r="AS4" s="797"/>
      <c r="AT4" s="797"/>
      <c r="AU4" s="797"/>
      <c r="AV4" s="797"/>
      <c r="AW4" s="797"/>
      <c r="AX4" s="797"/>
      <c r="AY4" s="797"/>
      <c r="AZ4" s="797"/>
      <c r="BA4" s="797"/>
      <c r="BB4" s="797"/>
      <c r="BC4" s="797"/>
      <c r="BD4" s="797"/>
      <c r="BE4" s="797"/>
      <c r="BF4" s="797"/>
      <c r="BG4" s="797" t="s">
        <v>219</v>
      </c>
      <c r="BH4" s="797"/>
      <c r="BI4" s="797"/>
      <c r="BJ4" s="797"/>
      <c r="BK4" s="797"/>
      <c r="BL4" s="797"/>
      <c r="BM4" s="797"/>
      <c r="BN4" s="797"/>
      <c r="BO4" s="797" t="s">
        <v>216</v>
      </c>
      <c r="BP4" s="797"/>
      <c r="BQ4" s="797"/>
      <c r="BR4" s="797"/>
      <c r="BS4" s="797" t="s">
        <v>220</v>
      </c>
      <c r="BT4" s="797"/>
      <c r="BU4" s="797"/>
      <c r="BV4" s="797"/>
      <c r="BW4" s="797"/>
      <c r="BX4" s="797"/>
      <c r="BY4" s="797"/>
      <c r="BZ4" s="797"/>
      <c r="CA4" s="797"/>
      <c r="CB4" s="797"/>
      <c r="CD4" s="779" t="s">
        <v>221</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29" customFormat="1" ht="11.25" customHeight="1" x14ac:dyDescent="0.15">
      <c r="B5" s="761" t="s">
        <v>222</v>
      </c>
      <c r="C5" s="762"/>
      <c r="D5" s="762"/>
      <c r="E5" s="762"/>
      <c r="F5" s="762"/>
      <c r="G5" s="762"/>
      <c r="H5" s="762"/>
      <c r="I5" s="762"/>
      <c r="J5" s="762"/>
      <c r="K5" s="762"/>
      <c r="L5" s="762"/>
      <c r="M5" s="762"/>
      <c r="N5" s="762"/>
      <c r="O5" s="762"/>
      <c r="P5" s="762"/>
      <c r="Q5" s="763"/>
      <c r="R5" s="727">
        <v>679263</v>
      </c>
      <c r="S5" s="728"/>
      <c r="T5" s="728"/>
      <c r="U5" s="728"/>
      <c r="V5" s="728"/>
      <c r="W5" s="728"/>
      <c r="X5" s="728"/>
      <c r="Y5" s="774"/>
      <c r="Z5" s="792">
        <v>13.1</v>
      </c>
      <c r="AA5" s="792"/>
      <c r="AB5" s="792"/>
      <c r="AC5" s="792"/>
      <c r="AD5" s="793">
        <v>664926</v>
      </c>
      <c r="AE5" s="793"/>
      <c r="AF5" s="793"/>
      <c r="AG5" s="793"/>
      <c r="AH5" s="793"/>
      <c r="AI5" s="793"/>
      <c r="AJ5" s="793"/>
      <c r="AK5" s="793"/>
      <c r="AL5" s="775">
        <v>19.5</v>
      </c>
      <c r="AM5" s="744"/>
      <c r="AN5" s="744"/>
      <c r="AO5" s="776"/>
      <c r="AP5" s="761" t="s">
        <v>223</v>
      </c>
      <c r="AQ5" s="762"/>
      <c r="AR5" s="762"/>
      <c r="AS5" s="762"/>
      <c r="AT5" s="762"/>
      <c r="AU5" s="762"/>
      <c r="AV5" s="762"/>
      <c r="AW5" s="762"/>
      <c r="AX5" s="762"/>
      <c r="AY5" s="762"/>
      <c r="AZ5" s="762"/>
      <c r="BA5" s="762"/>
      <c r="BB5" s="762"/>
      <c r="BC5" s="762"/>
      <c r="BD5" s="762"/>
      <c r="BE5" s="762"/>
      <c r="BF5" s="763"/>
      <c r="BG5" s="662">
        <v>649699</v>
      </c>
      <c r="BH5" s="665"/>
      <c r="BI5" s="665"/>
      <c r="BJ5" s="665"/>
      <c r="BK5" s="665"/>
      <c r="BL5" s="665"/>
      <c r="BM5" s="665"/>
      <c r="BN5" s="666"/>
      <c r="BO5" s="724">
        <v>95.6</v>
      </c>
      <c r="BP5" s="724"/>
      <c r="BQ5" s="724"/>
      <c r="BR5" s="724"/>
      <c r="BS5" s="725" t="s">
        <v>126</v>
      </c>
      <c r="BT5" s="725"/>
      <c r="BU5" s="725"/>
      <c r="BV5" s="725"/>
      <c r="BW5" s="725"/>
      <c r="BX5" s="725"/>
      <c r="BY5" s="725"/>
      <c r="BZ5" s="725"/>
      <c r="CA5" s="725"/>
      <c r="CB5" s="766"/>
      <c r="CD5" s="779" t="s">
        <v>218</v>
      </c>
      <c r="CE5" s="780"/>
      <c r="CF5" s="780"/>
      <c r="CG5" s="780"/>
      <c r="CH5" s="780"/>
      <c r="CI5" s="780"/>
      <c r="CJ5" s="780"/>
      <c r="CK5" s="780"/>
      <c r="CL5" s="780"/>
      <c r="CM5" s="780"/>
      <c r="CN5" s="780"/>
      <c r="CO5" s="780"/>
      <c r="CP5" s="780"/>
      <c r="CQ5" s="781"/>
      <c r="CR5" s="779" t="s">
        <v>224</v>
      </c>
      <c r="CS5" s="780"/>
      <c r="CT5" s="780"/>
      <c r="CU5" s="780"/>
      <c r="CV5" s="780"/>
      <c r="CW5" s="780"/>
      <c r="CX5" s="780"/>
      <c r="CY5" s="781"/>
      <c r="CZ5" s="779" t="s">
        <v>216</v>
      </c>
      <c r="DA5" s="780"/>
      <c r="DB5" s="780"/>
      <c r="DC5" s="781"/>
      <c r="DD5" s="779" t="s">
        <v>225</v>
      </c>
      <c r="DE5" s="780"/>
      <c r="DF5" s="780"/>
      <c r="DG5" s="780"/>
      <c r="DH5" s="780"/>
      <c r="DI5" s="780"/>
      <c r="DJ5" s="780"/>
      <c r="DK5" s="780"/>
      <c r="DL5" s="780"/>
      <c r="DM5" s="780"/>
      <c r="DN5" s="780"/>
      <c r="DO5" s="780"/>
      <c r="DP5" s="781"/>
      <c r="DQ5" s="779" t="s">
        <v>226</v>
      </c>
      <c r="DR5" s="780"/>
      <c r="DS5" s="780"/>
      <c r="DT5" s="780"/>
      <c r="DU5" s="780"/>
      <c r="DV5" s="780"/>
      <c r="DW5" s="780"/>
      <c r="DX5" s="780"/>
      <c r="DY5" s="780"/>
      <c r="DZ5" s="780"/>
      <c r="EA5" s="780"/>
      <c r="EB5" s="780"/>
      <c r="EC5" s="781"/>
    </row>
    <row r="6" spans="2:143" ht="11.25" customHeight="1" x14ac:dyDescent="0.15">
      <c r="B6" s="659" t="s">
        <v>227</v>
      </c>
      <c r="C6" s="660"/>
      <c r="D6" s="660"/>
      <c r="E6" s="660"/>
      <c r="F6" s="660"/>
      <c r="G6" s="660"/>
      <c r="H6" s="660"/>
      <c r="I6" s="660"/>
      <c r="J6" s="660"/>
      <c r="K6" s="660"/>
      <c r="L6" s="660"/>
      <c r="M6" s="660"/>
      <c r="N6" s="660"/>
      <c r="O6" s="660"/>
      <c r="P6" s="660"/>
      <c r="Q6" s="661"/>
      <c r="R6" s="662">
        <v>52965</v>
      </c>
      <c r="S6" s="665"/>
      <c r="T6" s="665"/>
      <c r="U6" s="665"/>
      <c r="V6" s="665"/>
      <c r="W6" s="665"/>
      <c r="X6" s="665"/>
      <c r="Y6" s="666"/>
      <c r="Z6" s="724">
        <v>1</v>
      </c>
      <c r="AA6" s="724"/>
      <c r="AB6" s="724"/>
      <c r="AC6" s="724"/>
      <c r="AD6" s="725">
        <v>52965</v>
      </c>
      <c r="AE6" s="725"/>
      <c r="AF6" s="725"/>
      <c r="AG6" s="725"/>
      <c r="AH6" s="725"/>
      <c r="AI6" s="725"/>
      <c r="AJ6" s="725"/>
      <c r="AK6" s="725"/>
      <c r="AL6" s="667">
        <v>1.6</v>
      </c>
      <c r="AM6" s="668"/>
      <c r="AN6" s="668"/>
      <c r="AO6" s="726"/>
      <c r="AP6" s="659" t="s">
        <v>228</v>
      </c>
      <c r="AQ6" s="660"/>
      <c r="AR6" s="660"/>
      <c r="AS6" s="660"/>
      <c r="AT6" s="660"/>
      <c r="AU6" s="660"/>
      <c r="AV6" s="660"/>
      <c r="AW6" s="660"/>
      <c r="AX6" s="660"/>
      <c r="AY6" s="660"/>
      <c r="AZ6" s="660"/>
      <c r="BA6" s="660"/>
      <c r="BB6" s="660"/>
      <c r="BC6" s="660"/>
      <c r="BD6" s="660"/>
      <c r="BE6" s="660"/>
      <c r="BF6" s="661"/>
      <c r="BG6" s="662">
        <v>649699</v>
      </c>
      <c r="BH6" s="665"/>
      <c r="BI6" s="665"/>
      <c r="BJ6" s="665"/>
      <c r="BK6" s="665"/>
      <c r="BL6" s="665"/>
      <c r="BM6" s="665"/>
      <c r="BN6" s="666"/>
      <c r="BO6" s="724">
        <v>95.6</v>
      </c>
      <c r="BP6" s="724"/>
      <c r="BQ6" s="724"/>
      <c r="BR6" s="724"/>
      <c r="BS6" s="725" t="s">
        <v>126</v>
      </c>
      <c r="BT6" s="725"/>
      <c r="BU6" s="725"/>
      <c r="BV6" s="725"/>
      <c r="BW6" s="725"/>
      <c r="BX6" s="725"/>
      <c r="BY6" s="725"/>
      <c r="BZ6" s="725"/>
      <c r="CA6" s="725"/>
      <c r="CB6" s="766"/>
      <c r="CD6" s="733" t="s">
        <v>229</v>
      </c>
      <c r="CE6" s="734"/>
      <c r="CF6" s="734"/>
      <c r="CG6" s="734"/>
      <c r="CH6" s="734"/>
      <c r="CI6" s="734"/>
      <c r="CJ6" s="734"/>
      <c r="CK6" s="734"/>
      <c r="CL6" s="734"/>
      <c r="CM6" s="734"/>
      <c r="CN6" s="734"/>
      <c r="CO6" s="734"/>
      <c r="CP6" s="734"/>
      <c r="CQ6" s="735"/>
      <c r="CR6" s="662">
        <v>64264</v>
      </c>
      <c r="CS6" s="665"/>
      <c r="CT6" s="665"/>
      <c r="CU6" s="665"/>
      <c r="CV6" s="665"/>
      <c r="CW6" s="665"/>
      <c r="CX6" s="665"/>
      <c r="CY6" s="666"/>
      <c r="CZ6" s="775">
        <v>1.3</v>
      </c>
      <c r="DA6" s="744"/>
      <c r="DB6" s="744"/>
      <c r="DC6" s="778"/>
      <c r="DD6" s="670" t="s">
        <v>126</v>
      </c>
      <c r="DE6" s="665"/>
      <c r="DF6" s="665"/>
      <c r="DG6" s="665"/>
      <c r="DH6" s="665"/>
      <c r="DI6" s="665"/>
      <c r="DJ6" s="665"/>
      <c r="DK6" s="665"/>
      <c r="DL6" s="665"/>
      <c r="DM6" s="665"/>
      <c r="DN6" s="665"/>
      <c r="DO6" s="665"/>
      <c r="DP6" s="666"/>
      <c r="DQ6" s="670">
        <v>64263</v>
      </c>
      <c r="DR6" s="665"/>
      <c r="DS6" s="665"/>
      <c r="DT6" s="665"/>
      <c r="DU6" s="665"/>
      <c r="DV6" s="665"/>
      <c r="DW6" s="665"/>
      <c r="DX6" s="665"/>
      <c r="DY6" s="665"/>
      <c r="DZ6" s="665"/>
      <c r="EA6" s="665"/>
      <c r="EB6" s="665"/>
      <c r="EC6" s="705"/>
    </row>
    <row r="7" spans="2:143" ht="11.25" customHeight="1" x14ac:dyDescent="0.15">
      <c r="B7" s="659" t="s">
        <v>230</v>
      </c>
      <c r="C7" s="660"/>
      <c r="D7" s="660"/>
      <c r="E7" s="660"/>
      <c r="F7" s="660"/>
      <c r="G7" s="660"/>
      <c r="H7" s="660"/>
      <c r="I7" s="660"/>
      <c r="J7" s="660"/>
      <c r="K7" s="660"/>
      <c r="L7" s="660"/>
      <c r="M7" s="660"/>
      <c r="N7" s="660"/>
      <c r="O7" s="660"/>
      <c r="P7" s="660"/>
      <c r="Q7" s="661"/>
      <c r="R7" s="662">
        <v>989</v>
      </c>
      <c r="S7" s="665"/>
      <c r="T7" s="665"/>
      <c r="U7" s="665"/>
      <c r="V7" s="665"/>
      <c r="W7" s="665"/>
      <c r="X7" s="665"/>
      <c r="Y7" s="666"/>
      <c r="Z7" s="724">
        <v>0</v>
      </c>
      <c r="AA7" s="724"/>
      <c r="AB7" s="724"/>
      <c r="AC7" s="724"/>
      <c r="AD7" s="725">
        <v>989</v>
      </c>
      <c r="AE7" s="725"/>
      <c r="AF7" s="725"/>
      <c r="AG7" s="725"/>
      <c r="AH7" s="725"/>
      <c r="AI7" s="725"/>
      <c r="AJ7" s="725"/>
      <c r="AK7" s="725"/>
      <c r="AL7" s="667">
        <v>0</v>
      </c>
      <c r="AM7" s="668"/>
      <c r="AN7" s="668"/>
      <c r="AO7" s="726"/>
      <c r="AP7" s="659" t="s">
        <v>231</v>
      </c>
      <c r="AQ7" s="660"/>
      <c r="AR7" s="660"/>
      <c r="AS7" s="660"/>
      <c r="AT7" s="660"/>
      <c r="AU7" s="660"/>
      <c r="AV7" s="660"/>
      <c r="AW7" s="660"/>
      <c r="AX7" s="660"/>
      <c r="AY7" s="660"/>
      <c r="AZ7" s="660"/>
      <c r="BA7" s="660"/>
      <c r="BB7" s="660"/>
      <c r="BC7" s="660"/>
      <c r="BD7" s="660"/>
      <c r="BE7" s="660"/>
      <c r="BF7" s="661"/>
      <c r="BG7" s="662">
        <v>254467</v>
      </c>
      <c r="BH7" s="665"/>
      <c r="BI7" s="665"/>
      <c r="BJ7" s="665"/>
      <c r="BK7" s="665"/>
      <c r="BL7" s="665"/>
      <c r="BM7" s="665"/>
      <c r="BN7" s="666"/>
      <c r="BO7" s="724">
        <v>37.5</v>
      </c>
      <c r="BP7" s="724"/>
      <c r="BQ7" s="724"/>
      <c r="BR7" s="724"/>
      <c r="BS7" s="725" t="s">
        <v>126</v>
      </c>
      <c r="BT7" s="725"/>
      <c r="BU7" s="725"/>
      <c r="BV7" s="725"/>
      <c r="BW7" s="725"/>
      <c r="BX7" s="725"/>
      <c r="BY7" s="725"/>
      <c r="BZ7" s="725"/>
      <c r="CA7" s="725"/>
      <c r="CB7" s="766"/>
      <c r="CD7" s="706" t="s">
        <v>232</v>
      </c>
      <c r="CE7" s="703"/>
      <c r="CF7" s="703"/>
      <c r="CG7" s="703"/>
      <c r="CH7" s="703"/>
      <c r="CI7" s="703"/>
      <c r="CJ7" s="703"/>
      <c r="CK7" s="703"/>
      <c r="CL7" s="703"/>
      <c r="CM7" s="703"/>
      <c r="CN7" s="703"/>
      <c r="CO7" s="703"/>
      <c r="CP7" s="703"/>
      <c r="CQ7" s="704"/>
      <c r="CR7" s="662">
        <v>609034</v>
      </c>
      <c r="CS7" s="665"/>
      <c r="CT7" s="665"/>
      <c r="CU7" s="665"/>
      <c r="CV7" s="665"/>
      <c r="CW7" s="665"/>
      <c r="CX7" s="665"/>
      <c r="CY7" s="666"/>
      <c r="CZ7" s="724">
        <v>12.4</v>
      </c>
      <c r="DA7" s="724"/>
      <c r="DB7" s="724"/>
      <c r="DC7" s="724"/>
      <c r="DD7" s="670">
        <v>3285</v>
      </c>
      <c r="DE7" s="665"/>
      <c r="DF7" s="665"/>
      <c r="DG7" s="665"/>
      <c r="DH7" s="665"/>
      <c r="DI7" s="665"/>
      <c r="DJ7" s="665"/>
      <c r="DK7" s="665"/>
      <c r="DL7" s="665"/>
      <c r="DM7" s="665"/>
      <c r="DN7" s="665"/>
      <c r="DO7" s="665"/>
      <c r="DP7" s="666"/>
      <c r="DQ7" s="670">
        <v>555345</v>
      </c>
      <c r="DR7" s="665"/>
      <c r="DS7" s="665"/>
      <c r="DT7" s="665"/>
      <c r="DU7" s="665"/>
      <c r="DV7" s="665"/>
      <c r="DW7" s="665"/>
      <c r="DX7" s="665"/>
      <c r="DY7" s="665"/>
      <c r="DZ7" s="665"/>
      <c r="EA7" s="665"/>
      <c r="EB7" s="665"/>
      <c r="EC7" s="705"/>
    </row>
    <row r="8" spans="2:143" ht="11.25" customHeight="1" x14ac:dyDescent="0.15">
      <c r="B8" s="659" t="s">
        <v>233</v>
      </c>
      <c r="C8" s="660"/>
      <c r="D8" s="660"/>
      <c r="E8" s="660"/>
      <c r="F8" s="660"/>
      <c r="G8" s="660"/>
      <c r="H8" s="660"/>
      <c r="I8" s="660"/>
      <c r="J8" s="660"/>
      <c r="K8" s="660"/>
      <c r="L8" s="660"/>
      <c r="M8" s="660"/>
      <c r="N8" s="660"/>
      <c r="O8" s="660"/>
      <c r="P8" s="660"/>
      <c r="Q8" s="661"/>
      <c r="R8" s="662">
        <v>932</v>
      </c>
      <c r="S8" s="665"/>
      <c r="T8" s="665"/>
      <c r="U8" s="665"/>
      <c r="V8" s="665"/>
      <c r="W8" s="665"/>
      <c r="X8" s="665"/>
      <c r="Y8" s="666"/>
      <c r="Z8" s="724">
        <v>0</v>
      </c>
      <c r="AA8" s="724"/>
      <c r="AB8" s="724"/>
      <c r="AC8" s="724"/>
      <c r="AD8" s="725">
        <v>932</v>
      </c>
      <c r="AE8" s="725"/>
      <c r="AF8" s="725"/>
      <c r="AG8" s="725"/>
      <c r="AH8" s="725"/>
      <c r="AI8" s="725"/>
      <c r="AJ8" s="725"/>
      <c r="AK8" s="725"/>
      <c r="AL8" s="667">
        <v>0</v>
      </c>
      <c r="AM8" s="668"/>
      <c r="AN8" s="668"/>
      <c r="AO8" s="726"/>
      <c r="AP8" s="659" t="s">
        <v>234</v>
      </c>
      <c r="AQ8" s="660"/>
      <c r="AR8" s="660"/>
      <c r="AS8" s="660"/>
      <c r="AT8" s="660"/>
      <c r="AU8" s="660"/>
      <c r="AV8" s="660"/>
      <c r="AW8" s="660"/>
      <c r="AX8" s="660"/>
      <c r="AY8" s="660"/>
      <c r="AZ8" s="660"/>
      <c r="BA8" s="660"/>
      <c r="BB8" s="660"/>
      <c r="BC8" s="660"/>
      <c r="BD8" s="660"/>
      <c r="BE8" s="660"/>
      <c r="BF8" s="661"/>
      <c r="BG8" s="662">
        <v>14743</v>
      </c>
      <c r="BH8" s="665"/>
      <c r="BI8" s="665"/>
      <c r="BJ8" s="665"/>
      <c r="BK8" s="665"/>
      <c r="BL8" s="665"/>
      <c r="BM8" s="665"/>
      <c r="BN8" s="666"/>
      <c r="BO8" s="724">
        <v>2.2000000000000002</v>
      </c>
      <c r="BP8" s="724"/>
      <c r="BQ8" s="724"/>
      <c r="BR8" s="724"/>
      <c r="BS8" s="670" t="s">
        <v>126</v>
      </c>
      <c r="BT8" s="665"/>
      <c r="BU8" s="665"/>
      <c r="BV8" s="665"/>
      <c r="BW8" s="665"/>
      <c r="BX8" s="665"/>
      <c r="BY8" s="665"/>
      <c r="BZ8" s="665"/>
      <c r="CA8" s="665"/>
      <c r="CB8" s="705"/>
      <c r="CD8" s="706" t="s">
        <v>235</v>
      </c>
      <c r="CE8" s="703"/>
      <c r="CF8" s="703"/>
      <c r="CG8" s="703"/>
      <c r="CH8" s="703"/>
      <c r="CI8" s="703"/>
      <c r="CJ8" s="703"/>
      <c r="CK8" s="703"/>
      <c r="CL8" s="703"/>
      <c r="CM8" s="703"/>
      <c r="CN8" s="703"/>
      <c r="CO8" s="703"/>
      <c r="CP8" s="703"/>
      <c r="CQ8" s="704"/>
      <c r="CR8" s="662">
        <v>1349523</v>
      </c>
      <c r="CS8" s="665"/>
      <c r="CT8" s="665"/>
      <c r="CU8" s="665"/>
      <c r="CV8" s="665"/>
      <c r="CW8" s="665"/>
      <c r="CX8" s="665"/>
      <c r="CY8" s="666"/>
      <c r="CZ8" s="724">
        <v>27.5</v>
      </c>
      <c r="DA8" s="724"/>
      <c r="DB8" s="724"/>
      <c r="DC8" s="724"/>
      <c r="DD8" s="670">
        <v>17509</v>
      </c>
      <c r="DE8" s="665"/>
      <c r="DF8" s="665"/>
      <c r="DG8" s="665"/>
      <c r="DH8" s="665"/>
      <c r="DI8" s="665"/>
      <c r="DJ8" s="665"/>
      <c r="DK8" s="665"/>
      <c r="DL8" s="665"/>
      <c r="DM8" s="665"/>
      <c r="DN8" s="665"/>
      <c r="DO8" s="665"/>
      <c r="DP8" s="666"/>
      <c r="DQ8" s="670">
        <v>785479</v>
      </c>
      <c r="DR8" s="665"/>
      <c r="DS8" s="665"/>
      <c r="DT8" s="665"/>
      <c r="DU8" s="665"/>
      <c r="DV8" s="665"/>
      <c r="DW8" s="665"/>
      <c r="DX8" s="665"/>
      <c r="DY8" s="665"/>
      <c r="DZ8" s="665"/>
      <c r="EA8" s="665"/>
      <c r="EB8" s="665"/>
      <c r="EC8" s="705"/>
    </row>
    <row r="9" spans="2:143" ht="11.25" customHeight="1" x14ac:dyDescent="0.15">
      <c r="B9" s="659" t="s">
        <v>236</v>
      </c>
      <c r="C9" s="660"/>
      <c r="D9" s="660"/>
      <c r="E9" s="660"/>
      <c r="F9" s="660"/>
      <c r="G9" s="660"/>
      <c r="H9" s="660"/>
      <c r="I9" s="660"/>
      <c r="J9" s="660"/>
      <c r="K9" s="660"/>
      <c r="L9" s="660"/>
      <c r="M9" s="660"/>
      <c r="N9" s="660"/>
      <c r="O9" s="660"/>
      <c r="P9" s="660"/>
      <c r="Q9" s="661"/>
      <c r="R9" s="662">
        <v>746</v>
      </c>
      <c r="S9" s="665"/>
      <c r="T9" s="665"/>
      <c r="U9" s="665"/>
      <c r="V9" s="665"/>
      <c r="W9" s="665"/>
      <c r="X9" s="665"/>
      <c r="Y9" s="666"/>
      <c r="Z9" s="724">
        <v>0</v>
      </c>
      <c r="AA9" s="724"/>
      <c r="AB9" s="724"/>
      <c r="AC9" s="724"/>
      <c r="AD9" s="725">
        <v>746</v>
      </c>
      <c r="AE9" s="725"/>
      <c r="AF9" s="725"/>
      <c r="AG9" s="725"/>
      <c r="AH9" s="725"/>
      <c r="AI9" s="725"/>
      <c r="AJ9" s="725"/>
      <c r="AK9" s="725"/>
      <c r="AL9" s="667">
        <v>0</v>
      </c>
      <c r="AM9" s="668"/>
      <c r="AN9" s="668"/>
      <c r="AO9" s="726"/>
      <c r="AP9" s="659" t="s">
        <v>237</v>
      </c>
      <c r="AQ9" s="660"/>
      <c r="AR9" s="660"/>
      <c r="AS9" s="660"/>
      <c r="AT9" s="660"/>
      <c r="AU9" s="660"/>
      <c r="AV9" s="660"/>
      <c r="AW9" s="660"/>
      <c r="AX9" s="660"/>
      <c r="AY9" s="660"/>
      <c r="AZ9" s="660"/>
      <c r="BA9" s="660"/>
      <c r="BB9" s="660"/>
      <c r="BC9" s="660"/>
      <c r="BD9" s="660"/>
      <c r="BE9" s="660"/>
      <c r="BF9" s="661"/>
      <c r="BG9" s="662">
        <v>220888</v>
      </c>
      <c r="BH9" s="665"/>
      <c r="BI9" s="665"/>
      <c r="BJ9" s="665"/>
      <c r="BK9" s="665"/>
      <c r="BL9" s="665"/>
      <c r="BM9" s="665"/>
      <c r="BN9" s="666"/>
      <c r="BO9" s="724">
        <v>32.5</v>
      </c>
      <c r="BP9" s="724"/>
      <c r="BQ9" s="724"/>
      <c r="BR9" s="724"/>
      <c r="BS9" s="670" t="s">
        <v>126</v>
      </c>
      <c r="BT9" s="665"/>
      <c r="BU9" s="665"/>
      <c r="BV9" s="665"/>
      <c r="BW9" s="665"/>
      <c r="BX9" s="665"/>
      <c r="BY9" s="665"/>
      <c r="BZ9" s="665"/>
      <c r="CA9" s="665"/>
      <c r="CB9" s="705"/>
      <c r="CD9" s="706" t="s">
        <v>238</v>
      </c>
      <c r="CE9" s="703"/>
      <c r="CF9" s="703"/>
      <c r="CG9" s="703"/>
      <c r="CH9" s="703"/>
      <c r="CI9" s="703"/>
      <c r="CJ9" s="703"/>
      <c r="CK9" s="703"/>
      <c r="CL9" s="703"/>
      <c r="CM9" s="703"/>
      <c r="CN9" s="703"/>
      <c r="CO9" s="703"/>
      <c r="CP9" s="703"/>
      <c r="CQ9" s="704"/>
      <c r="CR9" s="662">
        <v>632911</v>
      </c>
      <c r="CS9" s="665"/>
      <c r="CT9" s="665"/>
      <c r="CU9" s="665"/>
      <c r="CV9" s="665"/>
      <c r="CW9" s="665"/>
      <c r="CX9" s="665"/>
      <c r="CY9" s="666"/>
      <c r="CZ9" s="724">
        <v>12.9</v>
      </c>
      <c r="DA9" s="724"/>
      <c r="DB9" s="724"/>
      <c r="DC9" s="724"/>
      <c r="DD9" s="670">
        <v>3024</v>
      </c>
      <c r="DE9" s="665"/>
      <c r="DF9" s="665"/>
      <c r="DG9" s="665"/>
      <c r="DH9" s="665"/>
      <c r="DI9" s="665"/>
      <c r="DJ9" s="665"/>
      <c r="DK9" s="665"/>
      <c r="DL9" s="665"/>
      <c r="DM9" s="665"/>
      <c r="DN9" s="665"/>
      <c r="DO9" s="665"/>
      <c r="DP9" s="666"/>
      <c r="DQ9" s="670">
        <v>613907</v>
      </c>
      <c r="DR9" s="665"/>
      <c r="DS9" s="665"/>
      <c r="DT9" s="665"/>
      <c r="DU9" s="665"/>
      <c r="DV9" s="665"/>
      <c r="DW9" s="665"/>
      <c r="DX9" s="665"/>
      <c r="DY9" s="665"/>
      <c r="DZ9" s="665"/>
      <c r="EA9" s="665"/>
      <c r="EB9" s="665"/>
      <c r="EC9" s="705"/>
    </row>
    <row r="10" spans="2:143" ht="11.25" customHeight="1" x14ac:dyDescent="0.15">
      <c r="B10" s="659" t="s">
        <v>239</v>
      </c>
      <c r="C10" s="660"/>
      <c r="D10" s="660"/>
      <c r="E10" s="660"/>
      <c r="F10" s="660"/>
      <c r="G10" s="660"/>
      <c r="H10" s="660"/>
      <c r="I10" s="660"/>
      <c r="J10" s="660"/>
      <c r="K10" s="660"/>
      <c r="L10" s="660"/>
      <c r="M10" s="660"/>
      <c r="N10" s="660"/>
      <c r="O10" s="660"/>
      <c r="P10" s="660"/>
      <c r="Q10" s="661"/>
      <c r="R10" s="662" t="s">
        <v>126</v>
      </c>
      <c r="S10" s="665"/>
      <c r="T10" s="665"/>
      <c r="U10" s="665"/>
      <c r="V10" s="665"/>
      <c r="W10" s="665"/>
      <c r="X10" s="665"/>
      <c r="Y10" s="666"/>
      <c r="Z10" s="724" t="s">
        <v>126</v>
      </c>
      <c r="AA10" s="724"/>
      <c r="AB10" s="724"/>
      <c r="AC10" s="724"/>
      <c r="AD10" s="725" t="s">
        <v>126</v>
      </c>
      <c r="AE10" s="725"/>
      <c r="AF10" s="725"/>
      <c r="AG10" s="725"/>
      <c r="AH10" s="725"/>
      <c r="AI10" s="725"/>
      <c r="AJ10" s="725"/>
      <c r="AK10" s="725"/>
      <c r="AL10" s="667" t="s">
        <v>126</v>
      </c>
      <c r="AM10" s="668"/>
      <c r="AN10" s="668"/>
      <c r="AO10" s="726"/>
      <c r="AP10" s="659" t="s">
        <v>240</v>
      </c>
      <c r="AQ10" s="660"/>
      <c r="AR10" s="660"/>
      <c r="AS10" s="660"/>
      <c r="AT10" s="660"/>
      <c r="AU10" s="660"/>
      <c r="AV10" s="660"/>
      <c r="AW10" s="660"/>
      <c r="AX10" s="660"/>
      <c r="AY10" s="660"/>
      <c r="AZ10" s="660"/>
      <c r="BA10" s="660"/>
      <c r="BB10" s="660"/>
      <c r="BC10" s="660"/>
      <c r="BD10" s="660"/>
      <c r="BE10" s="660"/>
      <c r="BF10" s="661"/>
      <c r="BG10" s="662">
        <v>10470</v>
      </c>
      <c r="BH10" s="665"/>
      <c r="BI10" s="665"/>
      <c r="BJ10" s="665"/>
      <c r="BK10" s="665"/>
      <c r="BL10" s="665"/>
      <c r="BM10" s="665"/>
      <c r="BN10" s="666"/>
      <c r="BO10" s="724">
        <v>1.5</v>
      </c>
      <c r="BP10" s="724"/>
      <c r="BQ10" s="724"/>
      <c r="BR10" s="724"/>
      <c r="BS10" s="670" t="s">
        <v>126</v>
      </c>
      <c r="BT10" s="665"/>
      <c r="BU10" s="665"/>
      <c r="BV10" s="665"/>
      <c r="BW10" s="665"/>
      <c r="BX10" s="665"/>
      <c r="BY10" s="665"/>
      <c r="BZ10" s="665"/>
      <c r="CA10" s="665"/>
      <c r="CB10" s="705"/>
      <c r="CD10" s="706" t="s">
        <v>241</v>
      </c>
      <c r="CE10" s="703"/>
      <c r="CF10" s="703"/>
      <c r="CG10" s="703"/>
      <c r="CH10" s="703"/>
      <c r="CI10" s="703"/>
      <c r="CJ10" s="703"/>
      <c r="CK10" s="703"/>
      <c r="CL10" s="703"/>
      <c r="CM10" s="703"/>
      <c r="CN10" s="703"/>
      <c r="CO10" s="703"/>
      <c r="CP10" s="703"/>
      <c r="CQ10" s="704"/>
      <c r="CR10" s="662">
        <v>2952</v>
      </c>
      <c r="CS10" s="665"/>
      <c r="CT10" s="665"/>
      <c r="CU10" s="665"/>
      <c r="CV10" s="665"/>
      <c r="CW10" s="665"/>
      <c r="CX10" s="665"/>
      <c r="CY10" s="666"/>
      <c r="CZ10" s="724">
        <v>0.1</v>
      </c>
      <c r="DA10" s="724"/>
      <c r="DB10" s="724"/>
      <c r="DC10" s="724"/>
      <c r="DD10" s="670" t="s">
        <v>126</v>
      </c>
      <c r="DE10" s="665"/>
      <c r="DF10" s="665"/>
      <c r="DG10" s="665"/>
      <c r="DH10" s="665"/>
      <c r="DI10" s="665"/>
      <c r="DJ10" s="665"/>
      <c r="DK10" s="665"/>
      <c r="DL10" s="665"/>
      <c r="DM10" s="665"/>
      <c r="DN10" s="665"/>
      <c r="DO10" s="665"/>
      <c r="DP10" s="666"/>
      <c r="DQ10" s="670">
        <v>2952</v>
      </c>
      <c r="DR10" s="665"/>
      <c r="DS10" s="665"/>
      <c r="DT10" s="665"/>
      <c r="DU10" s="665"/>
      <c r="DV10" s="665"/>
      <c r="DW10" s="665"/>
      <c r="DX10" s="665"/>
      <c r="DY10" s="665"/>
      <c r="DZ10" s="665"/>
      <c r="EA10" s="665"/>
      <c r="EB10" s="665"/>
      <c r="EC10" s="705"/>
    </row>
    <row r="11" spans="2:143" ht="11.25" customHeight="1" x14ac:dyDescent="0.15">
      <c r="B11" s="659" t="s">
        <v>242</v>
      </c>
      <c r="C11" s="660"/>
      <c r="D11" s="660"/>
      <c r="E11" s="660"/>
      <c r="F11" s="660"/>
      <c r="G11" s="660"/>
      <c r="H11" s="660"/>
      <c r="I11" s="660"/>
      <c r="J11" s="660"/>
      <c r="K11" s="660"/>
      <c r="L11" s="660"/>
      <c r="M11" s="660"/>
      <c r="N11" s="660"/>
      <c r="O11" s="660"/>
      <c r="P11" s="660"/>
      <c r="Q11" s="661"/>
      <c r="R11" s="662" t="s">
        <v>126</v>
      </c>
      <c r="S11" s="665"/>
      <c r="T11" s="665"/>
      <c r="U11" s="665"/>
      <c r="V11" s="665"/>
      <c r="W11" s="665"/>
      <c r="X11" s="665"/>
      <c r="Y11" s="666"/>
      <c r="Z11" s="724" t="s">
        <v>126</v>
      </c>
      <c r="AA11" s="724"/>
      <c r="AB11" s="724"/>
      <c r="AC11" s="724"/>
      <c r="AD11" s="725" t="s">
        <v>126</v>
      </c>
      <c r="AE11" s="725"/>
      <c r="AF11" s="725"/>
      <c r="AG11" s="725"/>
      <c r="AH11" s="725"/>
      <c r="AI11" s="725"/>
      <c r="AJ11" s="725"/>
      <c r="AK11" s="725"/>
      <c r="AL11" s="667" t="s">
        <v>126</v>
      </c>
      <c r="AM11" s="668"/>
      <c r="AN11" s="668"/>
      <c r="AO11" s="726"/>
      <c r="AP11" s="659" t="s">
        <v>243</v>
      </c>
      <c r="AQ11" s="660"/>
      <c r="AR11" s="660"/>
      <c r="AS11" s="660"/>
      <c r="AT11" s="660"/>
      <c r="AU11" s="660"/>
      <c r="AV11" s="660"/>
      <c r="AW11" s="660"/>
      <c r="AX11" s="660"/>
      <c r="AY11" s="660"/>
      <c r="AZ11" s="660"/>
      <c r="BA11" s="660"/>
      <c r="BB11" s="660"/>
      <c r="BC11" s="660"/>
      <c r="BD11" s="660"/>
      <c r="BE11" s="660"/>
      <c r="BF11" s="661"/>
      <c r="BG11" s="662">
        <v>8366</v>
      </c>
      <c r="BH11" s="665"/>
      <c r="BI11" s="665"/>
      <c r="BJ11" s="665"/>
      <c r="BK11" s="665"/>
      <c r="BL11" s="665"/>
      <c r="BM11" s="665"/>
      <c r="BN11" s="666"/>
      <c r="BO11" s="724">
        <v>1.2</v>
      </c>
      <c r="BP11" s="724"/>
      <c r="BQ11" s="724"/>
      <c r="BR11" s="724"/>
      <c r="BS11" s="670" t="s">
        <v>126</v>
      </c>
      <c r="BT11" s="665"/>
      <c r="BU11" s="665"/>
      <c r="BV11" s="665"/>
      <c r="BW11" s="665"/>
      <c r="BX11" s="665"/>
      <c r="BY11" s="665"/>
      <c r="BZ11" s="665"/>
      <c r="CA11" s="665"/>
      <c r="CB11" s="705"/>
      <c r="CD11" s="706" t="s">
        <v>244</v>
      </c>
      <c r="CE11" s="703"/>
      <c r="CF11" s="703"/>
      <c r="CG11" s="703"/>
      <c r="CH11" s="703"/>
      <c r="CI11" s="703"/>
      <c r="CJ11" s="703"/>
      <c r="CK11" s="703"/>
      <c r="CL11" s="703"/>
      <c r="CM11" s="703"/>
      <c r="CN11" s="703"/>
      <c r="CO11" s="703"/>
      <c r="CP11" s="703"/>
      <c r="CQ11" s="704"/>
      <c r="CR11" s="662">
        <v>165487</v>
      </c>
      <c r="CS11" s="665"/>
      <c r="CT11" s="665"/>
      <c r="CU11" s="665"/>
      <c r="CV11" s="665"/>
      <c r="CW11" s="665"/>
      <c r="CX11" s="665"/>
      <c r="CY11" s="666"/>
      <c r="CZ11" s="724">
        <v>3.4</v>
      </c>
      <c r="DA11" s="724"/>
      <c r="DB11" s="724"/>
      <c r="DC11" s="724"/>
      <c r="DD11" s="670">
        <v>14916</v>
      </c>
      <c r="DE11" s="665"/>
      <c r="DF11" s="665"/>
      <c r="DG11" s="665"/>
      <c r="DH11" s="665"/>
      <c r="DI11" s="665"/>
      <c r="DJ11" s="665"/>
      <c r="DK11" s="665"/>
      <c r="DL11" s="665"/>
      <c r="DM11" s="665"/>
      <c r="DN11" s="665"/>
      <c r="DO11" s="665"/>
      <c r="DP11" s="666"/>
      <c r="DQ11" s="670">
        <v>91892</v>
      </c>
      <c r="DR11" s="665"/>
      <c r="DS11" s="665"/>
      <c r="DT11" s="665"/>
      <c r="DU11" s="665"/>
      <c r="DV11" s="665"/>
      <c r="DW11" s="665"/>
      <c r="DX11" s="665"/>
      <c r="DY11" s="665"/>
      <c r="DZ11" s="665"/>
      <c r="EA11" s="665"/>
      <c r="EB11" s="665"/>
      <c r="EC11" s="705"/>
    </row>
    <row r="12" spans="2:143" ht="11.25" customHeight="1" x14ac:dyDescent="0.15">
      <c r="B12" s="659" t="s">
        <v>245</v>
      </c>
      <c r="C12" s="660"/>
      <c r="D12" s="660"/>
      <c r="E12" s="660"/>
      <c r="F12" s="660"/>
      <c r="G12" s="660"/>
      <c r="H12" s="660"/>
      <c r="I12" s="660"/>
      <c r="J12" s="660"/>
      <c r="K12" s="660"/>
      <c r="L12" s="660"/>
      <c r="M12" s="660"/>
      <c r="N12" s="660"/>
      <c r="O12" s="660"/>
      <c r="P12" s="660"/>
      <c r="Q12" s="661"/>
      <c r="R12" s="662">
        <v>162261</v>
      </c>
      <c r="S12" s="665"/>
      <c r="T12" s="665"/>
      <c r="U12" s="665"/>
      <c r="V12" s="665"/>
      <c r="W12" s="665"/>
      <c r="X12" s="665"/>
      <c r="Y12" s="666"/>
      <c r="Z12" s="724">
        <v>3.1</v>
      </c>
      <c r="AA12" s="724"/>
      <c r="AB12" s="724"/>
      <c r="AC12" s="724"/>
      <c r="AD12" s="725">
        <v>162261</v>
      </c>
      <c r="AE12" s="725"/>
      <c r="AF12" s="725"/>
      <c r="AG12" s="725"/>
      <c r="AH12" s="725"/>
      <c r="AI12" s="725"/>
      <c r="AJ12" s="725"/>
      <c r="AK12" s="725"/>
      <c r="AL12" s="667">
        <v>4.8</v>
      </c>
      <c r="AM12" s="668"/>
      <c r="AN12" s="668"/>
      <c r="AO12" s="726"/>
      <c r="AP12" s="659" t="s">
        <v>246</v>
      </c>
      <c r="AQ12" s="660"/>
      <c r="AR12" s="660"/>
      <c r="AS12" s="660"/>
      <c r="AT12" s="660"/>
      <c r="AU12" s="660"/>
      <c r="AV12" s="660"/>
      <c r="AW12" s="660"/>
      <c r="AX12" s="660"/>
      <c r="AY12" s="660"/>
      <c r="AZ12" s="660"/>
      <c r="BA12" s="660"/>
      <c r="BB12" s="660"/>
      <c r="BC12" s="660"/>
      <c r="BD12" s="660"/>
      <c r="BE12" s="660"/>
      <c r="BF12" s="661"/>
      <c r="BG12" s="662">
        <v>315977</v>
      </c>
      <c r="BH12" s="665"/>
      <c r="BI12" s="665"/>
      <c r="BJ12" s="665"/>
      <c r="BK12" s="665"/>
      <c r="BL12" s="665"/>
      <c r="BM12" s="665"/>
      <c r="BN12" s="666"/>
      <c r="BO12" s="724">
        <v>46.5</v>
      </c>
      <c r="BP12" s="724"/>
      <c r="BQ12" s="724"/>
      <c r="BR12" s="724"/>
      <c r="BS12" s="670" t="s">
        <v>126</v>
      </c>
      <c r="BT12" s="665"/>
      <c r="BU12" s="665"/>
      <c r="BV12" s="665"/>
      <c r="BW12" s="665"/>
      <c r="BX12" s="665"/>
      <c r="BY12" s="665"/>
      <c r="BZ12" s="665"/>
      <c r="CA12" s="665"/>
      <c r="CB12" s="705"/>
      <c r="CD12" s="706" t="s">
        <v>247</v>
      </c>
      <c r="CE12" s="703"/>
      <c r="CF12" s="703"/>
      <c r="CG12" s="703"/>
      <c r="CH12" s="703"/>
      <c r="CI12" s="703"/>
      <c r="CJ12" s="703"/>
      <c r="CK12" s="703"/>
      <c r="CL12" s="703"/>
      <c r="CM12" s="703"/>
      <c r="CN12" s="703"/>
      <c r="CO12" s="703"/>
      <c r="CP12" s="703"/>
      <c r="CQ12" s="704"/>
      <c r="CR12" s="662">
        <v>255184</v>
      </c>
      <c r="CS12" s="665"/>
      <c r="CT12" s="665"/>
      <c r="CU12" s="665"/>
      <c r="CV12" s="665"/>
      <c r="CW12" s="665"/>
      <c r="CX12" s="665"/>
      <c r="CY12" s="666"/>
      <c r="CZ12" s="724">
        <v>5.2</v>
      </c>
      <c r="DA12" s="724"/>
      <c r="DB12" s="724"/>
      <c r="DC12" s="724"/>
      <c r="DD12" s="670">
        <v>152195</v>
      </c>
      <c r="DE12" s="665"/>
      <c r="DF12" s="665"/>
      <c r="DG12" s="665"/>
      <c r="DH12" s="665"/>
      <c r="DI12" s="665"/>
      <c r="DJ12" s="665"/>
      <c r="DK12" s="665"/>
      <c r="DL12" s="665"/>
      <c r="DM12" s="665"/>
      <c r="DN12" s="665"/>
      <c r="DO12" s="665"/>
      <c r="DP12" s="666"/>
      <c r="DQ12" s="670">
        <v>82814</v>
      </c>
      <c r="DR12" s="665"/>
      <c r="DS12" s="665"/>
      <c r="DT12" s="665"/>
      <c r="DU12" s="665"/>
      <c r="DV12" s="665"/>
      <c r="DW12" s="665"/>
      <c r="DX12" s="665"/>
      <c r="DY12" s="665"/>
      <c r="DZ12" s="665"/>
      <c r="EA12" s="665"/>
      <c r="EB12" s="665"/>
      <c r="EC12" s="705"/>
    </row>
    <row r="13" spans="2:143" ht="11.25" customHeight="1" x14ac:dyDescent="0.15">
      <c r="B13" s="659" t="s">
        <v>248</v>
      </c>
      <c r="C13" s="660"/>
      <c r="D13" s="660"/>
      <c r="E13" s="660"/>
      <c r="F13" s="660"/>
      <c r="G13" s="660"/>
      <c r="H13" s="660"/>
      <c r="I13" s="660"/>
      <c r="J13" s="660"/>
      <c r="K13" s="660"/>
      <c r="L13" s="660"/>
      <c r="M13" s="660"/>
      <c r="N13" s="660"/>
      <c r="O13" s="660"/>
      <c r="P13" s="660"/>
      <c r="Q13" s="661"/>
      <c r="R13" s="662">
        <v>5318</v>
      </c>
      <c r="S13" s="665"/>
      <c r="T13" s="665"/>
      <c r="U13" s="665"/>
      <c r="V13" s="665"/>
      <c r="W13" s="665"/>
      <c r="X13" s="665"/>
      <c r="Y13" s="666"/>
      <c r="Z13" s="724">
        <v>0.1</v>
      </c>
      <c r="AA13" s="724"/>
      <c r="AB13" s="724"/>
      <c r="AC13" s="724"/>
      <c r="AD13" s="725">
        <v>5318</v>
      </c>
      <c r="AE13" s="725"/>
      <c r="AF13" s="725"/>
      <c r="AG13" s="725"/>
      <c r="AH13" s="725"/>
      <c r="AI13" s="725"/>
      <c r="AJ13" s="725"/>
      <c r="AK13" s="725"/>
      <c r="AL13" s="667">
        <v>0.2</v>
      </c>
      <c r="AM13" s="668"/>
      <c r="AN13" s="668"/>
      <c r="AO13" s="726"/>
      <c r="AP13" s="659" t="s">
        <v>249</v>
      </c>
      <c r="AQ13" s="660"/>
      <c r="AR13" s="660"/>
      <c r="AS13" s="660"/>
      <c r="AT13" s="660"/>
      <c r="AU13" s="660"/>
      <c r="AV13" s="660"/>
      <c r="AW13" s="660"/>
      <c r="AX13" s="660"/>
      <c r="AY13" s="660"/>
      <c r="AZ13" s="660"/>
      <c r="BA13" s="660"/>
      <c r="BB13" s="660"/>
      <c r="BC13" s="660"/>
      <c r="BD13" s="660"/>
      <c r="BE13" s="660"/>
      <c r="BF13" s="661"/>
      <c r="BG13" s="662">
        <v>303920</v>
      </c>
      <c r="BH13" s="665"/>
      <c r="BI13" s="665"/>
      <c r="BJ13" s="665"/>
      <c r="BK13" s="665"/>
      <c r="BL13" s="665"/>
      <c r="BM13" s="665"/>
      <c r="BN13" s="666"/>
      <c r="BO13" s="724">
        <v>44.7</v>
      </c>
      <c r="BP13" s="724"/>
      <c r="BQ13" s="724"/>
      <c r="BR13" s="724"/>
      <c r="BS13" s="670" t="s">
        <v>126</v>
      </c>
      <c r="BT13" s="665"/>
      <c r="BU13" s="665"/>
      <c r="BV13" s="665"/>
      <c r="BW13" s="665"/>
      <c r="BX13" s="665"/>
      <c r="BY13" s="665"/>
      <c r="BZ13" s="665"/>
      <c r="CA13" s="665"/>
      <c r="CB13" s="705"/>
      <c r="CD13" s="706" t="s">
        <v>250</v>
      </c>
      <c r="CE13" s="703"/>
      <c r="CF13" s="703"/>
      <c r="CG13" s="703"/>
      <c r="CH13" s="703"/>
      <c r="CI13" s="703"/>
      <c r="CJ13" s="703"/>
      <c r="CK13" s="703"/>
      <c r="CL13" s="703"/>
      <c r="CM13" s="703"/>
      <c r="CN13" s="703"/>
      <c r="CO13" s="703"/>
      <c r="CP13" s="703"/>
      <c r="CQ13" s="704"/>
      <c r="CR13" s="662">
        <v>669693</v>
      </c>
      <c r="CS13" s="665"/>
      <c r="CT13" s="665"/>
      <c r="CU13" s="665"/>
      <c r="CV13" s="665"/>
      <c r="CW13" s="665"/>
      <c r="CX13" s="665"/>
      <c r="CY13" s="666"/>
      <c r="CZ13" s="724">
        <v>13.6</v>
      </c>
      <c r="DA13" s="724"/>
      <c r="DB13" s="724"/>
      <c r="DC13" s="724"/>
      <c r="DD13" s="670">
        <v>227206</v>
      </c>
      <c r="DE13" s="665"/>
      <c r="DF13" s="665"/>
      <c r="DG13" s="665"/>
      <c r="DH13" s="665"/>
      <c r="DI13" s="665"/>
      <c r="DJ13" s="665"/>
      <c r="DK13" s="665"/>
      <c r="DL13" s="665"/>
      <c r="DM13" s="665"/>
      <c r="DN13" s="665"/>
      <c r="DO13" s="665"/>
      <c r="DP13" s="666"/>
      <c r="DQ13" s="670">
        <v>438500</v>
      </c>
      <c r="DR13" s="665"/>
      <c r="DS13" s="665"/>
      <c r="DT13" s="665"/>
      <c r="DU13" s="665"/>
      <c r="DV13" s="665"/>
      <c r="DW13" s="665"/>
      <c r="DX13" s="665"/>
      <c r="DY13" s="665"/>
      <c r="DZ13" s="665"/>
      <c r="EA13" s="665"/>
      <c r="EB13" s="665"/>
      <c r="EC13" s="705"/>
    </row>
    <row r="14" spans="2:143" ht="11.25" customHeight="1" x14ac:dyDescent="0.15">
      <c r="B14" s="659" t="s">
        <v>251</v>
      </c>
      <c r="C14" s="660"/>
      <c r="D14" s="660"/>
      <c r="E14" s="660"/>
      <c r="F14" s="660"/>
      <c r="G14" s="660"/>
      <c r="H14" s="660"/>
      <c r="I14" s="660"/>
      <c r="J14" s="660"/>
      <c r="K14" s="660"/>
      <c r="L14" s="660"/>
      <c r="M14" s="660"/>
      <c r="N14" s="660"/>
      <c r="O14" s="660"/>
      <c r="P14" s="660"/>
      <c r="Q14" s="661"/>
      <c r="R14" s="662" t="s">
        <v>126</v>
      </c>
      <c r="S14" s="665"/>
      <c r="T14" s="665"/>
      <c r="U14" s="665"/>
      <c r="V14" s="665"/>
      <c r="W14" s="665"/>
      <c r="X14" s="665"/>
      <c r="Y14" s="666"/>
      <c r="Z14" s="724" t="s">
        <v>126</v>
      </c>
      <c r="AA14" s="724"/>
      <c r="AB14" s="724"/>
      <c r="AC14" s="724"/>
      <c r="AD14" s="725" t="s">
        <v>126</v>
      </c>
      <c r="AE14" s="725"/>
      <c r="AF14" s="725"/>
      <c r="AG14" s="725"/>
      <c r="AH14" s="725"/>
      <c r="AI14" s="725"/>
      <c r="AJ14" s="725"/>
      <c r="AK14" s="725"/>
      <c r="AL14" s="667" t="s">
        <v>126</v>
      </c>
      <c r="AM14" s="668"/>
      <c r="AN14" s="668"/>
      <c r="AO14" s="726"/>
      <c r="AP14" s="659" t="s">
        <v>252</v>
      </c>
      <c r="AQ14" s="660"/>
      <c r="AR14" s="660"/>
      <c r="AS14" s="660"/>
      <c r="AT14" s="660"/>
      <c r="AU14" s="660"/>
      <c r="AV14" s="660"/>
      <c r="AW14" s="660"/>
      <c r="AX14" s="660"/>
      <c r="AY14" s="660"/>
      <c r="AZ14" s="660"/>
      <c r="BA14" s="660"/>
      <c r="BB14" s="660"/>
      <c r="BC14" s="660"/>
      <c r="BD14" s="660"/>
      <c r="BE14" s="660"/>
      <c r="BF14" s="661"/>
      <c r="BG14" s="662">
        <v>32023</v>
      </c>
      <c r="BH14" s="665"/>
      <c r="BI14" s="665"/>
      <c r="BJ14" s="665"/>
      <c r="BK14" s="665"/>
      <c r="BL14" s="665"/>
      <c r="BM14" s="665"/>
      <c r="BN14" s="666"/>
      <c r="BO14" s="724">
        <v>4.7</v>
      </c>
      <c r="BP14" s="724"/>
      <c r="BQ14" s="724"/>
      <c r="BR14" s="724"/>
      <c r="BS14" s="670" t="s">
        <v>126</v>
      </c>
      <c r="BT14" s="665"/>
      <c r="BU14" s="665"/>
      <c r="BV14" s="665"/>
      <c r="BW14" s="665"/>
      <c r="BX14" s="665"/>
      <c r="BY14" s="665"/>
      <c r="BZ14" s="665"/>
      <c r="CA14" s="665"/>
      <c r="CB14" s="705"/>
      <c r="CD14" s="706" t="s">
        <v>253</v>
      </c>
      <c r="CE14" s="703"/>
      <c r="CF14" s="703"/>
      <c r="CG14" s="703"/>
      <c r="CH14" s="703"/>
      <c r="CI14" s="703"/>
      <c r="CJ14" s="703"/>
      <c r="CK14" s="703"/>
      <c r="CL14" s="703"/>
      <c r="CM14" s="703"/>
      <c r="CN14" s="703"/>
      <c r="CO14" s="703"/>
      <c r="CP14" s="703"/>
      <c r="CQ14" s="704"/>
      <c r="CR14" s="662">
        <v>214152</v>
      </c>
      <c r="CS14" s="665"/>
      <c r="CT14" s="665"/>
      <c r="CU14" s="665"/>
      <c r="CV14" s="665"/>
      <c r="CW14" s="665"/>
      <c r="CX14" s="665"/>
      <c r="CY14" s="666"/>
      <c r="CZ14" s="724">
        <v>4.4000000000000004</v>
      </c>
      <c r="DA14" s="724"/>
      <c r="DB14" s="724"/>
      <c r="DC14" s="724"/>
      <c r="DD14" s="670">
        <v>3906</v>
      </c>
      <c r="DE14" s="665"/>
      <c r="DF14" s="665"/>
      <c r="DG14" s="665"/>
      <c r="DH14" s="665"/>
      <c r="DI14" s="665"/>
      <c r="DJ14" s="665"/>
      <c r="DK14" s="665"/>
      <c r="DL14" s="665"/>
      <c r="DM14" s="665"/>
      <c r="DN14" s="665"/>
      <c r="DO14" s="665"/>
      <c r="DP14" s="666"/>
      <c r="DQ14" s="670">
        <v>211683</v>
      </c>
      <c r="DR14" s="665"/>
      <c r="DS14" s="665"/>
      <c r="DT14" s="665"/>
      <c r="DU14" s="665"/>
      <c r="DV14" s="665"/>
      <c r="DW14" s="665"/>
      <c r="DX14" s="665"/>
      <c r="DY14" s="665"/>
      <c r="DZ14" s="665"/>
      <c r="EA14" s="665"/>
      <c r="EB14" s="665"/>
      <c r="EC14" s="705"/>
    </row>
    <row r="15" spans="2:143" ht="11.25" customHeight="1" x14ac:dyDescent="0.15">
      <c r="B15" s="659" t="s">
        <v>254</v>
      </c>
      <c r="C15" s="660"/>
      <c r="D15" s="660"/>
      <c r="E15" s="660"/>
      <c r="F15" s="660"/>
      <c r="G15" s="660"/>
      <c r="H15" s="660"/>
      <c r="I15" s="660"/>
      <c r="J15" s="660"/>
      <c r="K15" s="660"/>
      <c r="L15" s="660"/>
      <c r="M15" s="660"/>
      <c r="N15" s="660"/>
      <c r="O15" s="660"/>
      <c r="P15" s="660"/>
      <c r="Q15" s="661"/>
      <c r="R15" s="662">
        <v>12990</v>
      </c>
      <c r="S15" s="665"/>
      <c r="T15" s="665"/>
      <c r="U15" s="665"/>
      <c r="V15" s="665"/>
      <c r="W15" s="665"/>
      <c r="X15" s="665"/>
      <c r="Y15" s="666"/>
      <c r="Z15" s="724">
        <v>0.3</v>
      </c>
      <c r="AA15" s="724"/>
      <c r="AB15" s="724"/>
      <c r="AC15" s="724"/>
      <c r="AD15" s="725">
        <v>12990</v>
      </c>
      <c r="AE15" s="725"/>
      <c r="AF15" s="725"/>
      <c r="AG15" s="725"/>
      <c r="AH15" s="725"/>
      <c r="AI15" s="725"/>
      <c r="AJ15" s="725"/>
      <c r="AK15" s="725"/>
      <c r="AL15" s="667">
        <v>0.4</v>
      </c>
      <c r="AM15" s="668"/>
      <c r="AN15" s="668"/>
      <c r="AO15" s="726"/>
      <c r="AP15" s="659" t="s">
        <v>255</v>
      </c>
      <c r="AQ15" s="660"/>
      <c r="AR15" s="660"/>
      <c r="AS15" s="660"/>
      <c r="AT15" s="660"/>
      <c r="AU15" s="660"/>
      <c r="AV15" s="660"/>
      <c r="AW15" s="660"/>
      <c r="AX15" s="660"/>
      <c r="AY15" s="660"/>
      <c r="AZ15" s="660"/>
      <c r="BA15" s="660"/>
      <c r="BB15" s="660"/>
      <c r="BC15" s="660"/>
      <c r="BD15" s="660"/>
      <c r="BE15" s="660"/>
      <c r="BF15" s="661"/>
      <c r="BG15" s="662">
        <v>47232</v>
      </c>
      <c r="BH15" s="665"/>
      <c r="BI15" s="665"/>
      <c r="BJ15" s="665"/>
      <c r="BK15" s="665"/>
      <c r="BL15" s="665"/>
      <c r="BM15" s="665"/>
      <c r="BN15" s="666"/>
      <c r="BO15" s="724">
        <v>7</v>
      </c>
      <c r="BP15" s="724"/>
      <c r="BQ15" s="724"/>
      <c r="BR15" s="724"/>
      <c r="BS15" s="670" t="s">
        <v>126</v>
      </c>
      <c r="BT15" s="665"/>
      <c r="BU15" s="665"/>
      <c r="BV15" s="665"/>
      <c r="BW15" s="665"/>
      <c r="BX15" s="665"/>
      <c r="BY15" s="665"/>
      <c r="BZ15" s="665"/>
      <c r="CA15" s="665"/>
      <c r="CB15" s="705"/>
      <c r="CD15" s="706" t="s">
        <v>256</v>
      </c>
      <c r="CE15" s="703"/>
      <c r="CF15" s="703"/>
      <c r="CG15" s="703"/>
      <c r="CH15" s="703"/>
      <c r="CI15" s="703"/>
      <c r="CJ15" s="703"/>
      <c r="CK15" s="703"/>
      <c r="CL15" s="703"/>
      <c r="CM15" s="703"/>
      <c r="CN15" s="703"/>
      <c r="CO15" s="703"/>
      <c r="CP15" s="703"/>
      <c r="CQ15" s="704"/>
      <c r="CR15" s="662">
        <v>306456</v>
      </c>
      <c r="CS15" s="665"/>
      <c r="CT15" s="665"/>
      <c r="CU15" s="665"/>
      <c r="CV15" s="665"/>
      <c r="CW15" s="665"/>
      <c r="CX15" s="665"/>
      <c r="CY15" s="666"/>
      <c r="CZ15" s="724">
        <v>6.2</v>
      </c>
      <c r="DA15" s="724"/>
      <c r="DB15" s="724"/>
      <c r="DC15" s="724"/>
      <c r="DD15" s="670">
        <v>11694</v>
      </c>
      <c r="DE15" s="665"/>
      <c r="DF15" s="665"/>
      <c r="DG15" s="665"/>
      <c r="DH15" s="665"/>
      <c r="DI15" s="665"/>
      <c r="DJ15" s="665"/>
      <c r="DK15" s="665"/>
      <c r="DL15" s="665"/>
      <c r="DM15" s="665"/>
      <c r="DN15" s="665"/>
      <c r="DO15" s="665"/>
      <c r="DP15" s="666"/>
      <c r="DQ15" s="670">
        <v>263187</v>
      </c>
      <c r="DR15" s="665"/>
      <c r="DS15" s="665"/>
      <c r="DT15" s="665"/>
      <c r="DU15" s="665"/>
      <c r="DV15" s="665"/>
      <c r="DW15" s="665"/>
      <c r="DX15" s="665"/>
      <c r="DY15" s="665"/>
      <c r="DZ15" s="665"/>
      <c r="EA15" s="665"/>
      <c r="EB15" s="665"/>
      <c r="EC15" s="705"/>
    </row>
    <row r="16" spans="2:143" ht="11.25" customHeight="1" x14ac:dyDescent="0.15">
      <c r="B16" s="659" t="s">
        <v>257</v>
      </c>
      <c r="C16" s="660"/>
      <c r="D16" s="660"/>
      <c r="E16" s="660"/>
      <c r="F16" s="660"/>
      <c r="G16" s="660"/>
      <c r="H16" s="660"/>
      <c r="I16" s="660"/>
      <c r="J16" s="660"/>
      <c r="K16" s="660"/>
      <c r="L16" s="660"/>
      <c r="M16" s="660"/>
      <c r="N16" s="660"/>
      <c r="O16" s="660"/>
      <c r="P16" s="660"/>
      <c r="Q16" s="661"/>
      <c r="R16" s="662" t="s">
        <v>126</v>
      </c>
      <c r="S16" s="665"/>
      <c r="T16" s="665"/>
      <c r="U16" s="665"/>
      <c r="V16" s="665"/>
      <c r="W16" s="665"/>
      <c r="X16" s="665"/>
      <c r="Y16" s="666"/>
      <c r="Z16" s="724" t="s">
        <v>126</v>
      </c>
      <c r="AA16" s="724"/>
      <c r="AB16" s="724"/>
      <c r="AC16" s="724"/>
      <c r="AD16" s="725" t="s">
        <v>126</v>
      </c>
      <c r="AE16" s="725"/>
      <c r="AF16" s="725"/>
      <c r="AG16" s="725"/>
      <c r="AH16" s="725"/>
      <c r="AI16" s="725"/>
      <c r="AJ16" s="725"/>
      <c r="AK16" s="725"/>
      <c r="AL16" s="667" t="s">
        <v>126</v>
      </c>
      <c r="AM16" s="668"/>
      <c r="AN16" s="668"/>
      <c r="AO16" s="726"/>
      <c r="AP16" s="659" t="s">
        <v>258</v>
      </c>
      <c r="AQ16" s="660"/>
      <c r="AR16" s="660"/>
      <c r="AS16" s="660"/>
      <c r="AT16" s="660"/>
      <c r="AU16" s="660"/>
      <c r="AV16" s="660"/>
      <c r="AW16" s="660"/>
      <c r="AX16" s="660"/>
      <c r="AY16" s="660"/>
      <c r="AZ16" s="660"/>
      <c r="BA16" s="660"/>
      <c r="BB16" s="660"/>
      <c r="BC16" s="660"/>
      <c r="BD16" s="660"/>
      <c r="BE16" s="660"/>
      <c r="BF16" s="661"/>
      <c r="BG16" s="662" t="s">
        <v>126</v>
      </c>
      <c r="BH16" s="665"/>
      <c r="BI16" s="665"/>
      <c r="BJ16" s="665"/>
      <c r="BK16" s="665"/>
      <c r="BL16" s="665"/>
      <c r="BM16" s="665"/>
      <c r="BN16" s="666"/>
      <c r="BO16" s="724" t="s">
        <v>126</v>
      </c>
      <c r="BP16" s="724"/>
      <c r="BQ16" s="724"/>
      <c r="BR16" s="724"/>
      <c r="BS16" s="670" t="s">
        <v>126</v>
      </c>
      <c r="BT16" s="665"/>
      <c r="BU16" s="665"/>
      <c r="BV16" s="665"/>
      <c r="BW16" s="665"/>
      <c r="BX16" s="665"/>
      <c r="BY16" s="665"/>
      <c r="BZ16" s="665"/>
      <c r="CA16" s="665"/>
      <c r="CB16" s="705"/>
      <c r="CD16" s="706" t="s">
        <v>259</v>
      </c>
      <c r="CE16" s="703"/>
      <c r="CF16" s="703"/>
      <c r="CG16" s="703"/>
      <c r="CH16" s="703"/>
      <c r="CI16" s="703"/>
      <c r="CJ16" s="703"/>
      <c r="CK16" s="703"/>
      <c r="CL16" s="703"/>
      <c r="CM16" s="703"/>
      <c r="CN16" s="703"/>
      <c r="CO16" s="703"/>
      <c r="CP16" s="703"/>
      <c r="CQ16" s="704"/>
      <c r="CR16" s="662">
        <v>7297</v>
      </c>
      <c r="CS16" s="665"/>
      <c r="CT16" s="665"/>
      <c r="CU16" s="665"/>
      <c r="CV16" s="665"/>
      <c r="CW16" s="665"/>
      <c r="CX16" s="665"/>
      <c r="CY16" s="666"/>
      <c r="CZ16" s="724">
        <v>0.1</v>
      </c>
      <c r="DA16" s="724"/>
      <c r="DB16" s="724"/>
      <c r="DC16" s="724"/>
      <c r="DD16" s="670" t="s">
        <v>126</v>
      </c>
      <c r="DE16" s="665"/>
      <c r="DF16" s="665"/>
      <c r="DG16" s="665"/>
      <c r="DH16" s="665"/>
      <c r="DI16" s="665"/>
      <c r="DJ16" s="665"/>
      <c r="DK16" s="665"/>
      <c r="DL16" s="665"/>
      <c r="DM16" s="665"/>
      <c r="DN16" s="665"/>
      <c r="DO16" s="665"/>
      <c r="DP16" s="666"/>
      <c r="DQ16" s="670">
        <v>6077</v>
      </c>
      <c r="DR16" s="665"/>
      <c r="DS16" s="665"/>
      <c r="DT16" s="665"/>
      <c r="DU16" s="665"/>
      <c r="DV16" s="665"/>
      <c r="DW16" s="665"/>
      <c r="DX16" s="665"/>
      <c r="DY16" s="665"/>
      <c r="DZ16" s="665"/>
      <c r="EA16" s="665"/>
      <c r="EB16" s="665"/>
      <c r="EC16" s="705"/>
    </row>
    <row r="17" spans="2:133" ht="11.25" customHeight="1" x14ac:dyDescent="0.15">
      <c r="B17" s="659" t="s">
        <v>260</v>
      </c>
      <c r="C17" s="660"/>
      <c r="D17" s="660"/>
      <c r="E17" s="660"/>
      <c r="F17" s="660"/>
      <c r="G17" s="660"/>
      <c r="H17" s="660"/>
      <c r="I17" s="660"/>
      <c r="J17" s="660"/>
      <c r="K17" s="660"/>
      <c r="L17" s="660"/>
      <c r="M17" s="660"/>
      <c r="N17" s="660"/>
      <c r="O17" s="660"/>
      <c r="P17" s="660"/>
      <c r="Q17" s="661"/>
      <c r="R17" s="662">
        <v>2314</v>
      </c>
      <c r="S17" s="665"/>
      <c r="T17" s="665"/>
      <c r="U17" s="665"/>
      <c r="V17" s="665"/>
      <c r="W17" s="665"/>
      <c r="X17" s="665"/>
      <c r="Y17" s="666"/>
      <c r="Z17" s="724">
        <v>0</v>
      </c>
      <c r="AA17" s="724"/>
      <c r="AB17" s="724"/>
      <c r="AC17" s="724"/>
      <c r="AD17" s="725">
        <v>2314</v>
      </c>
      <c r="AE17" s="725"/>
      <c r="AF17" s="725"/>
      <c r="AG17" s="725"/>
      <c r="AH17" s="725"/>
      <c r="AI17" s="725"/>
      <c r="AJ17" s="725"/>
      <c r="AK17" s="725"/>
      <c r="AL17" s="667">
        <v>0.1</v>
      </c>
      <c r="AM17" s="668"/>
      <c r="AN17" s="668"/>
      <c r="AO17" s="726"/>
      <c r="AP17" s="659" t="s">
        <v>261</v>
      </c>
      <c r="AQ17" s="660"/>
      <c r="AR17" s="660"/>
      <c r="AS17" s="660"/>
      <c r="AT17" s="660"/>
      <c r="AU17" s="660"/>
      <c r="AV17" s="660"/>
      <c r="AW17" s="660"/>
      <c r="AX17" s="660"/>
      <c r="AY17" s="660"/>
      <c r="AZ17" s="660"/>
      <c r="BA17" s="660"/>
      <c r="BB17" s="660"/>
      <c r="BC17" s="660"/>
      <c r="BD17" s="660"/>
      <c r="BE17" s="660"/>
      <c r="BF17" s="661"/>
      <c r="BG17" s="662" t="s">
        <v>126</v>
      </c>
      <c r="BH17" s="665"/>
      <c r="BI17" s="665"/>
      <c r="BJ17" s="665"/>
      <c r="BK17" s="665"/>
      <c r="BL17" s="665"/>
      <c r="BM17" s="665"/>
      <c r="BN17" s="666"/>
      <c r="BO17" s="724" t="s">
        <v>126</v>
      </c>
      <c r="BP17" s="724"/>
      <c r="BQ17" s="724"/>
      <c r="BR17" s="724"/>
      <c r="BS17" s="670" t="s">
        <v>126</v>
      </c>
      <c r="BT17" s="665"/>
      <c r="BU17" s="665"/>
      <c r="BV17" s="665"/>
      <c r="BW17" s="665"/>
      <c r="BX17" s="665"/>
      <c r="BY17" s="665"/>
      <c r="BZ17" s="665"/>
      <c r="CA17" s="665"/>
      <c r="CB17" s="705"/>
      <c r="CD17" s="706" t="s">
        <v>262</v>
      </c>
      <c r="CE17" s="703"/>
      <c r="CF17" s="703"/>
      <c r="CG17" s="703"/>
      <c r="CH17" s="703"/>
      <c r="CI17" s="703"/>
      <c r="CJ17" s="703"/>
      <c r="CK17" s="703"/>
      <c r="CL17" s="703"/>
      <c r="CM17" s="703"/>
      <c r="CN17" s="703"/>
      <c r="CO17" s="703"/>
      <c r="CP17" s="703"/>
      <c r="CQ17" s="704"/>
      <c r="CR17" s="662">
        <v>636460</v>
      </c>
      <c r="CS17" s="665"/>
      <c r="CT17" s="665"/>
      <c r="CU17" s="665"/>
      <c r="CV17" s="665"/>
      <c r="CW17" s="665"/>
      <c r="CX17" s="665"/>
      <c r="CY17" s="666"/>
      <c r="CZ17" s="724">
        <v>13</v>
      </c>
      <c r="DA17" s="724"/>
      <c r="DB17" s="724"/>
      <c r="DC17" s="724"/>
      <c r="DD17" s="670" t="s">
        <v>126</v>
      </c>
      <c r="DE17" s="665"/>
      <c r="DF17" s="665"/>
      <c r="DG17" s="665"/>
      <c r="DH17" s="665"/>
      <c r="DI17" s="665"/>
      <c r="DJ17" s="665"/>
      <c r="DK17" s="665"/>
      <c r="DL17" s="665"/>
      <c r="DM17" s="665"/>
      <c r="DN17" s="665"/>
      <c r="DO17" s="665"/>
      <c r="DP17" s="666"/>
      <c r="DQ17" s="670">
        <v>636460</v>
      </c>
      <c r="DR17" s="665"/>
      <c r="DS17" s="665"/>
      <c r="DT17" s="665"/>
      <c r="DU17" s="665"/>
      <c r="DV17" s="665"/>
      <c r="DW17" s="665"/>
      <c r="DX17" s="665"/>
      <c r="DY17" s="665"/>
      <c r="DZ17" s="665"/>
      <c r="EA17" s="665"/>
      <c r="EB17" s="665"/>
      <c r="EC17" s="705"/>
    </row>
    <row r="18" spans="2:133" ht="11.25" customHeight="1" x14ac:dyDescent="0.15">
      <c r="B18" s="659" t="s">
        <v>263</v>
      </c>
      <c r="C18" s="660"/>
      <c r="D18" s="660"/>
      <c r="E18" s="660"/>
      <c r="F18" s="660"/>
      <c r="G18" s="660"/>
      <c r="H18" s="660"/>
      <c r="I18" s="660"/>
      <c r="J18" s="660"/>
      <c r="K18" s="660"/>
      <c r="L18" s="660"/>
      <c r="M18" s="660"/>
      <c r="N18" s="660"/>
      <c r="O18" s="660"/>
      <c r="P18" s="660"/>
      <c r="Q18" s="661"/>
      <c r="R18" s="662">
        <v>2913920</v>
      </c>
      <c r="S18" s="665"/>
      <c r="T18" s="665"/>
      <c r="U18" s="665"/>
      <c r="V18" s="665"/>
      <c r="W18" s="665"/>
      <c r="X18" s="665"/>
      <c r="Y18" s="666"/>
      <c r="Z18" s="724">
        <v>56.2</v>
      </c>
      <c r="AA18" s="724"/>
      <c r="AB18" s="724"/>
      <c r="AC18" s="724"/>
      <c r="AD18" s="725">
        <v>2493444</v>
      </c>
      <c r="AE18" s="725"/>
      <c r="AF18" s="725"/>
      <c r="AG18" s="725"/>
      <c r="AH18" s="725"/>
      <c r="AI18" s="725"/>
      <c r="AJ18" s="725"/>
      <c r="AK18" s="725"/>
      <c r="AL18" s="667">
        <v>73.3</v>
      </c>
      <c r="AM18" s="668"/>
      <c r="AN18" s="668"/>
      <c r="AO18" s="726"/>
      <c r="AP18" s="659" t="s">
        <v>264</v>
      </c>
      <c r="AQ18" s="660"/>
      <c r="AR18" s="660"/>
      <c r="AS18" s="660"/>
      <c r="AT18" s="660"/>
      <c r="AU18" s="660"/>
      <c r="AV18" s="660"/>
      <c r="AW18" s="660"/>
      <c r="AX18" s="660"/>
      <c r="AY18" s="660"/>
      <c r="AZ18" s="660"/>
      <c r="BA18" s="660"/>
      <c r="BB18" s="660"/>
      <c r="BC18" s="660"/>
      <c r="BD18" s="660"/>
      <c r="BE18" s="660"/>
      <c r="BF18" s="661"/>
      <c r="BG18" s="662" t="s">
        <v>126</v>
      </c>
      <c r="BH18" s="665"/>
      <c r="BI18" s="665"/>
      <c r="BJ18" s="665"/>
      <c r="BK18" s="665"/>
      <c r="BL18" s="665"/>
      <c r="BM18" s="665"/>
      <c r="BN18" s="666"/>
      <c r="BO18" s="724" t="s">
        <v>126</v>
      </c>
      <c r="BP18" s="724"/>
      <c r="BQ18" s="724"/>
      <c r="BR18" s="724"/>
      <c r="BS18" s="670" t="s">
        <v>126</v>
      </c>
      <c r="BT18" s="665"/>
      <c r="BU18" s="665"/>
      <c r="BV18" s="665"/>
      <c r="BW18" s="665"/>
      <c r="BX18" s="665"/>
      <c r="BY18" s="665"/>
      <c r="BZ18" s="665"/>
      <c r="CA18" s="665"/>
      <c r="CB18" s="705"/>
      <c r="CD18" s="706" t="s">
        <v>265</v>
      </c>
      <c r="CE18" s="703"/>
      <c r="CF18" s="703"/>
      <c r="CG18" s="703"/>
      <c r="CH18" s="703"/>
      <c r="CI18" s="703"/>
      <c r="CJ18" s="703"/>
      <c r="CK18" s="703"/>
      <c r="CL18" s="703"/>
      <c r="CM18" s="703"/>
      <c r="CN18" s="703"/>
      <c r="CO18" s="703"/>
      <c r="CP18" s="703"/>
      <c r="CQ18" s="704"/>
      <c r="CR18" s="662" t="s">
        <v>126</v>
      </c>
      <c r="CS18" s="665"/>
      <c r="CT18" s="665"/>
      <c r="CU18" s="665"/>
      <c r="CV18" s="665"/>
      <c r="CW18" s="665"/>
      <c r="CX18" s="665"/>
      <c r="CY18" s="666"/>
      <c r="CZ18" s="724" t="s">
        <v>126</v>
      </c>
      <c r="DA18" s="724"/>
      <c r="DB18" s="724"/>
      <c r="DC18" s="724"/>
      <c r="DD18" s="670" t="s">
        <v>126</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5"/>
    </row>
    <row r="19" spans="2:133" ht="11.25" customHeight="1" x14ac:dyDescent="0.15">
      <c r="B19" s="659" t="s">
        <v>266</v>
      </c>
      <c r="C19" s="660"/>
      <c r="D19" s="660"/>
      <c r="E19" s="660"/>
      <c r="F19" s="660"/>
      <c r="G19" s="660"/>
      <c r="H19" s="660"/>
      <c r="I19" s="660"/>
      <c r="J19" s="660"/>
      <c r="K19" s="660"/>
      <c r="L19" s="660"/>
      <c r="M19" s="660"/>
      <c r="N19" s="660"/>
      <c r="O19" s="660"/>
      <c r="P19" s="660"/>
      <c r="Q19" s="661"/>
      <c r="R19" s="662">
        <v>2493444</v>
      </c>
      <c r="S19" s="665"/>
      <c r="T19" s="665"/>
      <c r="U19" s="665"/>
      <c r="V19" s="665"/>
      <c r="W19" s="665"/>
      <c r="X19" s="665"/>
      <c r="Y19" s="666"/>
      <c r="Z19" s="724">
        <v>48.1</v>
      </c>
      <c r="AA19" s="724"/>
      <c r="AB19" s="724"/>
      <c r="AC19" s="724"/>
      <c r="AD19" s="725">
        <v>2493444</v>
      </c>
      <c r="AE19" s="725"/>
      <c r="AF19" s="725"/>
      <c r="AG19" s="725"/>
      <c r="AH19" s="725"/>
      <c r="AI19" s="725"/>
      <c r="AJ19" s="725"/>
      <c r="AK19" s="725"/>
      <c r="AL19" s="667">
        <v>73.3</v>
      </c>
      <c r="AM19" s="668"/>
      <c r="AN19" s="668"/>
      <c r="AO19" s="726"/>
      <c r="AP19" s="659" t="s">
        <v>267</v>
      </c>
      <c r="AQ19" s="660"/>
      <c r="AR19" s="660"/>
      <c r="AS19" s="660"/>
      <c r="AT19" s="660"/>
      <c r="AU19" s="660"/>
      <c r="AV19" s="660"/>
      <c r="AW19" s="660"/>
      <c r="AX19" s="660"/>
      <c r="AY19" s="660"/>
      <c r="AZ19" s="660"/>
      <c r="BA19" s="660"/>
      <c r="BB19" s="660"/>
      <c r="BC19" s="660"/>
      <c r="BD19" s="660"/>
      <c r="BE19" s="660"/>
      <c r="BF19" s="661"/>
      <c r="BG19" s="662">
        <v>29564</v>
      </c>
      <c r="BH19" s="665"/>
      <c r="BI19" s="665"/>
      <c r="BJ19" s="665"/>
      <c r="BK19" s="665"/>
      <c r="BL19" s="665"/>
      <c r="BM19" s="665"/>
      <c r="BN19" s="666"/>
      <c r="BO19" s="724">
        <v>4.4000000000000004</v>
      </c>
      <c r="BP19" s="724"/>
      <c r="BQ19" s="724"/>
      <c r="BR19" s="724"/>
      <c r="BS19" s="670" t="s">
        <v>126</v>
      </c>
      <c r="BT19" s="665"/>
      <c r="BU19" s="665"/>
      <c r="BV19" s="665"/>
      <c r="BW19" s="665"/>
      <c r="BX19" s="665"/>
      <c r="BY19" s="665"/>
      <c r="BZ19" s="665"/>
      <c r="CA19" s="665"/>
      <c r="CB19" s="705"/>
      <c r="CD19" s="706" t="s">
        <v>268</v>
      </c>
      <c r="CE19" s="703"/>
      <c r="CF19" s="703"/>
      <c r="CG19" s="703"/>
      <c r="CH19" s="703"/>
      <c r="CI19" s="703"/>
      <c r="CJ19" s="703"/>
      <c r="CK19" s="703"/>
      <c r="CL19" s="703"/>
      <c r="CM19" s="703"/>
      <c r="CN19" s="703"/>
      <c r="CO19" s="703"/>
      <c r="CP19" s="703"/>
      <c r="CQ19" s="704"/>
      <c r="CR19" s="662" t="s">
        <v>126</v>
      </c>
      <c r="CS19" s="665"/>
      <c r="CT19" s="665"/>
      <c r="CU19" s="665"/>
      <c r="CV19" s="665"/>
      <c r="CW19" s="665"/>
      <c r="CX19" s="665"/>
      <c r="CY19" s="666"/>
      <c r="CZ19" s="724" t="s">
        <v>126</v>
      </c>
      <c r="DA19" s="724"/>
      <c r="DB19" s="724"/>
      <c r="DC19" s="724"/>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5"/>
    </row>
    <row r="20" spans="2:133" ht="11.25" customHeight="1" x14ac:dyDescent="0.15">
      <c r="B20" s="659" t="s">
        <v>269</v>
      </c>
      <c r="C20" s="660"/>
      <c r="D20" s="660"/>
      <c r="E20" s="660"/>
      <c r="F20" s="660"/>
      <c r="G20" s="660"/>
      <c r="H20" s="660"/>
      <c r="I20" s="660"/>
      <c r="J20" s="660"/>
      <c r="K20" s="660"/>
      <c r="L20" s="660"/>
      <c r="M20" s="660"/>
      <c r="N20" s="660"/>
      <c r="O20" s="660"/>
      <c r="P20" s="660"/>
      <c r="Q20" s="661"/>
      <c r="R20" s="662">
        <v>420288</v>
      </c>
      <c r="S20" s="665"/>
      <c r="T20" s="665"/>
      <c r="U20" s="665"/>
      <c r="V20" s="665"/>
      <c r="W20" s="665"/>
      <c r="X20" s="665"/>
      <c r="Y20" s="666"/>
      <c r="Z20" s="724">
        <v>8.1</v>
      </c>
      <c r="AA20" s="724"/>
      <c r="AB20" s="724"/>
      <c r="AC20" s="724"/>
      <c r="AD20" s="725" t="s">
        <v>126</v>
      </c>
      <c r="AE20" s="725"/>
      <c r="AF20" s="725"/>
      <c r="AG20" s="725"/>
      <c r="AH20" s="725"/>
      <c r="AI20" s="725"/>
      <c r="AJ20" s="725"/>
      <c r="AK20" s="725"/>
      <c r="AL20" s="667" t="s">
        <v>126</v>
      </c>
      <c r="AM20" s="668"/>
      <c r="AN20" s="668"/>
      <c r="AO20" s="726"/>
      <c r="AP20" s="659" t="s">
        <v>270</v>
      </c>
      <c r="AQ20" s="660"/>
      <c r="AR20" s="660"/>
      <c r="AS20" s="660"/>
      <c r="AT20" s="660"/>
      <c r="AU20" s="660"/>
      <c r="AV20" s="660"/>
      <c r="AW20" s="660"/>
      <c r="AX20" s="660"/>
      <c r="AY20" s="660"/>
      <c r="AZ20" s="660"/>
      <c r="BA20" s="660"/>
      <c r="BB20" s="660"/>
      <c r="BC20" s="660"/>
      <c r="BD20" s="660"/>
      <c r="BE20" s="660"/>
      <c r="BF20" s="661"/>
      <c r="BG20" s="662">
        <v>29564</v>
      </c>
      <c r="BH20" s="665"/>
      <c r="BI20" s="665"/>
      <c r="BJ20" s="665"/>
      <c r="BK20" s="665"/>
      <c r="BL20" s="665"/>
      <c r="BM20" s="665"/>
      <c r="BN20" s="666"/>
      <c r="BO20" s="724">
        <v>4.4000000000000004</v>
      </c>
      <c r="BP20" s="724"/>
      <c r="BQ20" s="724"/>
      <c r="BR20" s="724"/>
      <c r="BS20" s="670" t="s">
        <v>126</v>
      </c>
      <c r="BT20" s="665"/>
      <c r="BU20" s="665"/>
      <c r="BV20" s="665"/>
      <c r="BW20" s="665"/>
      <c r="BX20" s="665"/>
      <c r="BY20" s="665"/>
      <c r="BZ20" s="665"/>
      <c r="CA20" s="665"/>
      <c r="CB20" s="705"/>
      <c r="CD20" s="706" t="s">
        <v>271</v>
      </c>
      <c r="CE20" s="703"/>
      <c r="CF20" s="703"/>
      <c r="CG20" s="703"/>
      <c r="CH20" s="703"/>
      <c r="CI20" s="703"/>
      <c r="CJ20" s="703"/>
      <c r="CK20" s="703"/>
      <c r="CL20" s="703"/>
      <c r="CM20" s="703"/>
      <c r="CN20" s="703"/>
      <c r="CO20" s="703"/>
      <c r="CP20" s="703"/>
      <c r="CQ20" s="704"/>
      <c r="CR20" s="662">
        <v>4913413</v>
      </c>
      <c r="CS20" s="665"/>
      <c r="CT20" s="665"/>
      <c r="CU20" s="665"/>
      <c r="CV20" s="665"/>
      <c r="CW20" s="665"/>
      <c r="CX20" s="665"/>
      <c r="CY20" s="666"/>
      <c r="CZ20" s="724">
        <v>100</v>
      </c>
      <c r="DA20" s="724"/>
      <c r="DB20" s="724"/>
      <c r="DC20" s="724"/>
      <c r="DD20" s="670">
        <v>433735</v>
      </c>
      <c r="DE20" s="665"/>
      <c r="DF20" s="665"/>
      <c r="DG20" s="665"/>
      <c r="DH20" s="665"/>
      <c r="DI20" s="665"/>
      <c r="DJ20" s="665"/>
      <c r="DK20" s="665"/>
      <c r="DL20" s="665"/>
      <c r="DM20" s="665"/>
      <c r="DN20" s="665"/>
      <c r="DO20" s="665"/>
      <c r="DP20" s="666"/>
      <c r="DQ20" s="670">
        <v>3752559</v>
      </c>
      <c r="DR20" s="665"/>
      <c r="DS20" s="665"/>
      <c r="DT20" s="665"/>
      <c r="DU20" s="665"/>
      <c r="DV20" s="665"/>
      <c r="DW20" s="665"/>
      <c r="DX20" s="665"/>
      <c r="DY20" s="665"/>
      <c r="DZ20" s="665"/>
      <c r="EA20" s="665"/>
      <c r="EB20" s="665"/>
      <c r="EC20" s="705"/>
    </row>
    <row r="21" spans="2:133" ht="11.25" customHeight="1" x14ac:dyDescent="0.15">
      <c r="B21" s="659" t="s">
        <v>272</v>
      </c>
      <c r="C21" s="660"/>
      <c r="D21" s="660"/>
      <c r="E21" s="660"/>
      <c r="F21" s="660"/>
      <c r="G21" s="660"/>
      <c r="H21" s="660"/>
      <c r="I21" s="660"/>
      <c r="J21" s="660"/>
      <c r="K21" s="660"/>
      <c r="L21" s="660"/>
      <c r="M21" s="660"/>
      <c r="N21" s="660"/>
      <c r="O21" s="660"/>
      <c r="P21" s="660"/>
      <c r="Q21" s="661"/>
      <c r="R21" s="662">
        <v>188</v>
      </c>
      <c r="S21" s="665"/>
      <c r="T21" s="665"/>
      <c r="U21" s="665"/>
      <c r="V21" s="665"/>
      <c r="W21" s="665"/>
      <c r="X21" s="665"/>
      <c r="Y21" s="666"/>
      <c r="Z21" s="724">
        <v>0</v>
      </c>
      <c r="AA21" s="724"/>
      <c r="AB21" s="724"/>
      <c r="AC21" s="724"/>
      <c r="AD21" s="725" t="s">
        <v>126</v>
      </c>
      <c r="AE21" s="725"/>
      <c r="AF21" s="725"/>
      <c r="AG21" s="725"/>
      <c r="AH21" s="725"/>
      <c r="AI21" s="725"/>
      <c r="AJ21" s="725"/>
      <c r="AK21" s="725"/>
      <c r="AL21" s="667" t="s">
        <v>126</v>
      </c>
      <c r="AM21" s="668"/>
      <c r="AN21" s="668"/>
      <c r="AO21" s="726"/>
      <c r="AP21" s="770" t="s">
        <v>273</v>
      </c>
      <c r="AQ21" s="777"/>
      <c r="AR21" s="777"/>
      <c r="AS21" s="777"/>
      <c r="AT21" s="777"/>
      <c r="AU21" s="777"/>
      <c r="AV21" s="777"/>
      <c r="AW21" s="777"/>
      <c r="AX21" s="777"/>
      <c r="AY21" s="777"/>
      <c r="AZ21" s="777"/>
      <c r="BA21" s="777"/>
      <c r="BB21" s="777"/>
      <c r="BC21" s="777"/>
      <c r="BD21" s="777"/>
      <c r="BE21" s="777"/>
      <c r="BF21" s="772"/>
      <c r="BG21" s="662">
        <v>15227</v>
      </c>
      <c r="BH21" s="665"/>
      <c r="BI21" s="665"/>
      <c r="BJ21" s="665"/>
      <c r="BK21" s="665"/>
      <c r="BL21" s="665"/>
      <c r="BM21" s="665"/>
      <c r="BN21" s="666"/>
      <c r="BO21" s="724">
        <v>2.2000000000000002</v>
      </c>
      <c r="BP21" s="724"/>
      <c r="BQ21" s="724"/>
      <c r="BR21" s="724"/>
      <c r="BS21" s="670" t="s">
        <v>126</v>
      </c>
      <c r="BT21" s="665"/>
      <c r="BU21" s="665"/>
      <c r="BV21" s="665"/>
      <c r="BW21" s="665"/>
      <c r="BX21" s="665"/>
      <c r="BY21" s="665"/>
      <c r="BZ21" s="665"/>
      <c r="CA21" s="665"/>
      <c r="CB21" s="705"/>
      <c r="CD21" s="782"/>
      <c r="CE21" s="716"/>
      <c r="CF21" s="716"/>
      <c r="CG21" s="716"/>
      <c r="CH21" s="716"/>
      <c r="CI21" s="716"/>
      <c r="CJ21" s="716"/>
      <c r="CK21" s="716"/>
      <c r="CL21" s="716"/>
      <c r="CM21" s="716"/>
      <c r="CN21" s="716"/>
      <c r="CO21" s="716"/>
      <c r="CP21" s="716"/>
      <c r="CQ21" s="717"/>
      <c r="CR21" s="783"/>
      <c r="CS21" s="784"/>
      <c r="CT21" s="784"/>
      <c r="CU21" s="784"/>
      <c r="CV21" s="784"/>
      <c r="CW21" s="784"/>
      <c r="CX21" s="784"/>
      <c r="CY21" s="785"/>
      <c r="CZ21" s="786"/>
      <c r="DA21" s="786"/>
      <c r="DB21" s="786"/>
      <c r="DC21" s="786"/>
      <c r="DD21" s="787"/>
      <c r="DE21" s="784"/>
      <c r="DF21" s="784"/>
      <c r="DG21" s="784"/>
      <c r="DH21" s="784"/>
      <c r="DI21" s="784"/>
      <c r="DJ21" s="784"/>
      <c r="DK21" s="784"/>
      <c r="DL21" s="784"/>
      <c r="DM21" s="784"/>
      <c r="DN21" s="784"/>
      <c r="DO21" s="784"/>
      <c r="DP21" s="785"/>
      <c r="DQ21" s="787"/>
      <c r="DR21" s="784"/>
      <c r="DS21" s="784"/>
      <c r="DT21" s="784"/>
      <c r="DU21" s="784"/>
      <c r="DV21" s="784"/>
      <c r="DW21" s="784"/>
      <c r="DX21" s="784"/>
      <c r="DY21" s="784"/>
      <c r="DZ21" s="784"/>
      <c r="EA21" s="784"/>
      <c r="EB21" s="784"/>
      <c r="EC21" s="791"/>
    </row>
    <row r="22" spans="2:133" ht="11.25" customHeight="1" x14ac:dyDescent="0.15">
      <c r="B22" s="659" t="s">
        <v>274</v>
      </c>
      <c r="C22" s="660"/>
      <c r="D22" s="660"/>
      <c r="E22" s="660"/>
      <c r="F22" s="660"/>
      <c r="G22" s="660"/>
      <c r="H22" s="660"/>
      <c r="I22" s="660"/>
      <c r="J22" s="660"/>
      <c r="K22" s="660"/>
      <c r="L22" s="660"/>
      <c r="M22" s="660"/>
      <c r="N22" s="660"/>
      <c r="O22" s="660"/>
      <c r="P22" s="660"/>
      <c r="Q22" s="661"/>
      <c r="R22" s="662">
        <v>3831698</v>
      </c>
      <c r="S22" s="665"/>
      <c r="T22" s="665"/>
      <c r="U22" s="665"/>
      <c r="V22" s="665"/>
      <c r="W22" s="665"/>
      <c r="X22" s="665"/>
      <c r="Y22" s="666"/>
      <c r="Z22" s="724">
        <v>73.8</v>
      </c>
      <c r="AA22" s="724"/>
      <c r="AB22" s="724"/>
      <c r="AC22" s="724"/>
      <c r="AD22" s="725">
        <v>3396885</v>
      </c>
      <c r="AE22" s="725"/>
      <c r="AF22" s="725"/>
      <c r="AG22" s="725"/>
      <c r="AH22" s="725"/>
      <c r="AI22" s="725"/>
      <c r="AJ22" s="725"/>
      <c r="AK22" s="725"/>
      <c r="AL22" s="667">
        <v>99.9</v>
      </c>
      <c r="AM22" s="668"/>
      <c r="AN22" s="668"/>
      <c r="AO22" s="726"/>
      <c r="AP22" s="770" t="s">
        <v>275</v>
      </c>
      <c r="AQ22" s="777"/>
      <c r="AR22" s="777"/>
      <c r="AS22" s="777"/>
      <c r="AT22" s="777"/>
      <c r="AU22" s="777"/>
      <c r="AV22" s="777"/>
      <c r="AW22" s="777"/>
      <c r="AX22" s="777"/>
      <c r="AY22" s="777"/>
      <c r="AZ22" s="777"/>
      <c r="BA22" s="777"/>
      <c r="BB22" s="777"/>
      <c r="BC22" s="777"/>
      <c r="BD22" s="777"/>
      <c r="BE22" s="777"/>
      <c r="BF22" s="772"/>
      <c r="BG22" s="662" t="s">
        <v>126</v>
      </c>
      <c r="BH22" s="665"/>
      <c r="BI22" s="665"/>
      <c r="BJ22" s="665"/>
      <c r="BK22" s="665"/>
      <c r="BL22" s="665"/>
      <c r="BM22" s="665"/>
      <c r="BN22" s="666"/>
      <c r="BO22" s="724" t="s">
        <v>126</v>
      </c>
      <c r="BP22" s="724"/>
      <c r="BQ22" s="724"/>
      <c r="BR22" s="724"/>
      <c r="BS22" s="670" t="s">
        <v>126</v>
      </c>
      <c r="BT22" s="665"/>
      <c r="BU22" s="665"/>
      <c r="BV22" s="665"/>
      <c r="BW22" s="665"/>
      <c r="BX22" s="665"/>
      <c r="BY22" s="665"/>
      <c r="BZ22" s="665"/>
      <c r="CA22" s="665"/>
      <c r="CB22" s="705"/>
      <c r="CD22" s="779" t="s">
        <v>276</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15">
      <c r="B23" s="659" t="s">
        <v>277</v>
      </c>
      <c r="C23" s="660"/>
      <c r="D23" s="660"/>
      <c r="E23" s="660"/>
      <c r="F23" s="660"/>
      <c r="G23" s="660"/>
      <c r="H23" s="660"/>
      <c r="I23" s="660"/>
      <c r="J23" s="660"/>
      <c r="K23" s="660"/>
      <c r="L23" s="660"/>
      <c r="M23" s="660"/>
      <c r="N23" s="660"/>
      <c r="O23" s="660"/>
      <c r="P23" s="660"/>
      <c r="Q23" s="661"/>
      <c r="R23" s="662">
        <v>869</v>
      </c>
      <c r="S23" s="665"/>
      <c r="T23" s="665"/>
      <c r="U23" s="665"/>
      <c r="V23" s="665"/>
      <c r="W23" s="665"/>
      <c r="X23" s="665"/>
      <c r="Y23" s="666"/>
      <c r="Z23" s="724">
        <v>0</v>
      </c>
      <c r="AA23" s="724"/>
      <c r="AB23" s="724"/>
      <c r="AC23" s="724"/>
      <c r="AD23" s="725">
        <v>869</v>
      </c>
      <c r="AE23" s="725"/>
      <c r="AF23" s="725"/>
      <c r="AG23" s="725"/>
      <c r="AH23" s="725"/>
      <c r="AI23" s="725"/>
      <c r="AJ23" s="725"/>
      <c r="AK23" s="725"/>
      <c r="AL23" s="667">
        <v>0</v>
      </c>
      <c r="AM23" s="668"/>
      <c r="AN23" s="668"/>
      <c r="AO23" s="726"/>
      <c r="AP23" s="770" t="s">
        <v>278</v>
      </c>
      <c r="AQ23" s="777"/>
      <c r="AR23" s="777"/>
      <c r="AS23" s="777"/>
      <c r="AT23" s="777"/>
      <c r="AU23" s="777"/>
      <c r="AV23" s="777"/>
      <c r="AW23" s="777"/>
      <c r="AX23" s="777"/>
      <c r="AY23" s="777"/>
      <c r="AZ23" s="777"/>
      <c r="BA23" s="777"/>
      <c r="BB23" s="777"/>
      <c r="BC23" s="777"/>
      <c r="BD23" s="777"/>
      <c r="BE23" s="777"/>
      <c r="BF23" s="772"/>
      <c r="BG23" s="662">
        <v>14337</v>
      </c>
      <c r="BH23" s="665"/>
      <c r="BI23" s="665"/>
      <c r="BJ23" s="665"/>
      <c r="BK23" s="665"/>
      <c r="BL23" s="665"/>
      <c r="BM23" s="665"/>
      <c r="BN23" s="666"/>
      <c r="BO23" s="724">
        <v>2.1</v>
      </c>
      <c r="BP23" s="724"/>
      <c r="BQ23" s="724"/>
      <c r="BR23" s="724"/>
      <c r="BS23" s="670" t="s">
        <v>126</v>
      </c>
      <c r="BT23" s="665"/>
      <c r="BU23" s="665"/>
      <c r="BV23" s="665"/>
      <c r="BW23" s="665"/>
      <c r="BX23" s="665"/>
      <c r="BY23" s="665"/>
      <c r="BZ23" s="665"/>
      <c r="CA23" s="665"/>
      <c r="CB23" s="705"/>
      <c r="CD23" s="779" t="s">
        <v>218</v>
      </c>
      <c r="CE23" s="780"/>
      <c r="CF23" s="780"/>
      <c r="CG23" s="780"/>
      <c r="CH23" s="780"/>
      <c r="CI23" s="780"/>
      <c r="CJ23" s="780"/>
      <c r="CK23" s="780"/>
      <c r="CL23" s="780"/>
      <c r="CM23" s="780"/>
      <c r="CN23" s="780"/>
      <c r="CO23" s="780"/>
      <c r="CP23" s="780"/>
      <c r="CQ23" s="781"/>
      <c r="CR23" s="779" t="s">
        <v>279</v>
      </c>
      <c r="CS23" s="780"/>
      <c r="CT23" s="780"/>
      <c r="CU23" s="780"/>
      <c r="CV23" s="780"/>
      <c r="CW23" s="780"/>
      <c r="CX23" s="780"/>
      <c r="CY23" s="781"/>
      <c r="CZ23" s="779" t="s">
        <v>280</v>
      </c>
      <c r="DA23" s="780"/>
      <c r="DB23" s="780"/>
      <c r="DC23" s="781"/>
      <c r="DD23" s="779" t="s">
        <v>281</v>
      </c>
      <c r="DE23" s="780"/>
      <c r="DF23" s="780"/>
      <c r="DG23" s="780"/>
      <c r="DH23" s="780"/>
      <c r="DI23" s="780"/>
      <c r="DJ23" s="780"/>
      <c r="DK23" s="781"/>
      <c r="DL23" s="788" t="s">
        <v>282</v>
      </c>
      <c r="DM23" s="789"/>
      <c r="DN23" s="789"/>
      <c r="DO23" s="789"/>
      <c r="DP23" s="789"/>
      <c r="DQ23" s="789"/>
      <c r="DR23" s="789"/>
      <c r="DS23" s="789"/>
      <c r="DT23" s="789"/>
      <c r="DU23" s="789"/>
      <c r="DV23" s="790"/>
      <c r="DW23" s="779" t="s">
        <v>283</v>
      </c>
      <c r="DX23" s="780"/>
      <c r="DY23" s="780"/>
      <c r="DZ23" s="780"/>
      <c r="EA23" s="780"/>
      <c r="EB23" s="780"/>
      <c r="EC23" s="781"/>
    </row>
    <row r="24" spans="2:133" ht="11.25" customHeight="1" x14ac:dyDescent="0.15">
      <c r="B24" s="659" t="s">
        <v>284</v>
      </c>
      <c r="C24" s="660"/>
      <c r="D24" s="660"/>
      <c r="E24" s="660"/>
      <c r="F24" s="660"/>
      <c r="G24" s="660"/>
      <c r="H24" s="660"/>
      <c r="I24" s="660"/>
      <c r="J24" s="660"/>
      <c r="K24" s="660"/>
      <c r="L24" s="660"/>
      <c r="M24" s="660"/>
      <c r="N24" s="660"/>
      <c r="O24" s="660"/>
      <c r="P24" s="660"/>
      <c r="Q24" s="661"/>
      <c r="R24" s="662">
        <v>30013</v>
      </c>
      <c r="S24" s="665"/>
      <c r="T24" s="665"/>
      <c r="U24" s="665"/>
      <c r="V24" s="665"/>
      <c r="W24" s="665"/>
      <c r="X24" s="665"/>
      <c r="Y24" s="666"/>
      <c r="Z24" s="724">
        <v>0.6</v>
      </c>
      <c r="AA24" s="724"/>
      <c r="AB24" s="724"/>
      <c r="AC24" s="724"/>
      <c r="AD24" s="725" t="s">
        <v>126</v>
      </c>
      <c r="AE24" s="725"/>
      <c r="AF24" s="725"/>
      <c r="AG24" s="725"/>
      <c r="AH24" s="725"/>
      <c r="AI24" s="725"/>
      <c r="AJ24" s="725"/>
      <c r="AK24" s="725"/>
      <c r="AL24" s="667" t="s">
        <v>126</v>
      </c>
      <c r="AM24" s="668"/>
      <c r="AN24" s="668"/>
      <c r="AO24" s="726"/>
      <c r="AP24" s="770" t="s">
        <v>285</v>
      </c>
      <c r="AQ24" s="777"/>
      <c r="AR24" s="777"/>
      <c r="AS24" s="777"/>
      <c r="AT24" s="777"/>
      <c r="AU24" s="777"/>
      <c r="AV24" s="777"/>
      <c r="AW24" s="777"/>
      <c r="AX24" s="777"/>
      <c r="AY24" s="777"/>
      <c r="AZ24" s="777"/>
      <c r="BA24" s="777"/>
      <c r="BB24" s="777"/>
      <c r="BC24" s="777"/>
      <c r="BD24" s="777"/>
      <c r="BE24" s="777"/>
      <c r="BF24" s="772"/>
      <c r="BG24" s="662" t="s">
        <v>126</v>
      </c>
      <c r="BH24" s="665"/>
      <c r="BI24" s="665"/>
      <c r="BJ24" s="665"/>
      <c r="BK24" s="665"/>
      <c r="BL24" s="665"/>
      <c r="BM24" s="665"/>
      <c r="BN24" s="666"/>
      <c r="BO24" s="724" t="s">
        <v>126</v>
      </c>
      <c r="BP24" s="724"/>
      <c r="BQ24" s="724"/>
      <c r="BR24" s="724"/>
      <c r="BS24" s="670" t="s">
        <v>126</v>
      </c>
      <c r="BT24" s="665"/>
      <c r="BU24" s="665"/>
      <c r="BV24" s="665"/>
      <c r="BW24" s="665"/>
      <c r="BX24" s="665"/>
      <c r="BY24" s="665"/>
      <c r="BZ24" s="665"/>
      <c r="CA24" s="665"/>
      <c r="CB24" s="705"/>
      <c r="CD24" s="733" t="s">
        <v>286</v>
      </c>
      <c r="CE24" s="734"/>
      <c r="CF24" s="734"/>
      <c r="CG24" s="734"/>
      <c r="CH24" s="734"/>
      <c r="CI24" s="734"/>
      <c r="CJ24" s="734"/>
      <c r="CK24" s="734"/>
      <c r="CL24" s="734"/>
      <c r="CM24" s="734"/>
      <c r="CN24" s="734"/>
      <c r="CO24" s="734"/>
      <c r="CP24" s="734"/>
      <c r="CQ24" s="735"/>
      <c r="CR24" s="727">
        <v>1926852</v>
      </c>
      <c r="CS24" s="728"/>
      <c r="CT24" s="728"/>
      <c r="CU24" s="728"/>
      <c r="CV24" s="728"/>
      <c r="CW24" s="728"/>
      <c r="CX24" s="728"/>
      <c r="CY24" s="774"/>
      <c r="CZ24" s="775">
        <v>39.200000000000003</v>
      </c>
      <c r="DA24" s="744"/>
      <c r="DB24" s="744"/>
      <c r="DC24" s="778"/>
      <c r="DD24" s="773">
        <v>1458155</v>
      </c>
      <c r="DE24" s="728"/>
      <c r="DF24" s="728"/>
      <c r="DG24" s="728"/>
      <c r="DH24" s="728"/>
      <c r="DI24" s="728"/>
      <c r="DJ24" s="728"/>
      <c r="DK24" s="774"/>
      <c r="DL24" s="773">
        <v>1445192</v>
      </c>
      <c r="DM24" s="728"/>
      <c r="DN24" s="728"/>
      <c r="DO24" s="728"/>
      <c r="DP24" s="728"/>
      <c r="DQ24" s="728"/>
      <c r="DR24" s="728"/>
      <c r="DS24" s="728"/>
      <c r="DT24" s="728"/>
      <c r="DU24" s="728"/>
      <c r="DV24" s="774"/>
      <c r="DW24" s="775">
        <v>40.799999999999997</v>
      </c>
      <c r="DX24" s="744"/>
      <c r="DY24" s="744"/>
      <c r="DZ24" s="744"/>
      <c r="EA24" s="744"/>
      <c r="EB24" s="744"/>
      <c r="EC24" s="776"/>
    </row>
    <row r="25" spans="2:133" ht="11.25" customHeight="1" x14ac:dyDescent="0.15">
      <c r="B25" s="659" t="s">
        <v>287</v>
      </c>
      <c r="C25" s="660"/>
      <c r="D25" s="660"/>
      <c r="E25" s="660"/>
      <c r="F25" s="660"/>
      <c r="G25" s="660"/>
      <c r="H25" s="660"/>
      <c r="I25" s="660"/>
      <c r="J25" s="660"/>
      <c r="K25" s="660"/>
      <c r="L25" s="660"/>
      <c r="M25" s="660"/>
      <c r="N25" s="660"/>
      <c r="O25" s="660"/>
      <c r="P25" s="660"/>
      <c r="Q25" s="661"/>
      <c r="R25" s="662">
        <v>5643</v>
      </c>
      <c r="S25" s="665"/>
      <c r="T25" s="665"/>
      <c r="U25" s="665"/>
      <c r="V25" s="665"/>
      <c r="W25" s="665"/>
      <c r="X25" s="665"/>
      <c r="Y25" s="666"/>
      <c r="Z25" s="724">
        <v>0.1</v>
      </c>
      <c r="AA25" s="724"/>
      <c r="AB25" s="724"/>
      <c r="AC25" s="724"/>
      <c r="AD25" s="725">
        <v>1855</v>
      </c>
      <c r="AE25" s="725"/>
      <c r="AF25" s="725"/>
      <c r="AG25" s="725"/>
      <c r="AH25" s="725"/>
      <c r="AI25" s="725"/>
      <c r="AJ25" s="725"/>
      <c r="AK25" s="725"/>
      <c r="AL25" s="667">
        <v>0.1</v>
      </c>
      <c r="AM25" s="668"/>
      <c r="AN25" s="668"/>
      <c r="AO25" s="726"/>
      <c r="AP25" s="770" t="s">
        <v>288</v>
      </c>
      <c r="AQ25" s="777"/>
      <c r="AR25" s="777"/>
      <c r="AS25" s="777"/>
      <c r="AT25" s="777"/>
      <c r="AU25" s="777"/>
      <c r="AV25" s="777"/>
      <c r="AW25" s="777"/>
      <c r="AX25" s="777"/>
      <c r="AY25" s="777"/>
      <c r="AZ25" s="777"/>
      <c r="BA25" s="777"/>
      <c r="BB25" s="777"/>
      <c r="BC25" s="777"/>
      <c r="BD25" s="777"/>
      <c r="BE25" s="777"/>
      <c r="BF25" s="772"/>
      <c r="BG25" s="662" t="s">
        <v>126</v>
      </c>
      <c r="BH25" s="665"/>
      <c r="BI25" s="665"/>
      <c r="BJ25" s="665"/>
      <c r="BK25" s="665"/>
      <c r="BL25" s="665"/>
      <c r="BM25" s="665"/>
      <c r="BN25" s="666"/>
      <c r="BO25" s="724" t="s">
        <v>126</v>
      </c>
      <c r="BP25" s="724"/>
      <c r="BQ25" s="724"/>
      <c r="BR25" s="724"/>
      <c r="BS25" s="670" t="s">
        <v>126</v>
      </c>
      <c r="BT25" s="665"/>
      <c r="BU25" s="665"/>
      <c r="BV25" s="665"/>
      <c r="BW25" s="665"/>
      <c r="BX25" s="665"/>
      <c r="BY25" s="665"/>
      <c r="BZ25" s="665"/>
      <c r="CA25" s="665"/>
      <c r="CB25" s="705"/>
      <c r="CD25" s="706" t="s">
        <v>289</v>
      </c>
      <c r="CE25" s="703"/>
      <c r="CF25" s="703"/>
      <c r="CG25" s="703"/>
      <c r="CH25" s="703"/>
      <c r="CI25" s="703"/>
      <c r="CJ25" s="703"/>
      <c r="CK25" s="703"/>
      <c r="CL25" s="703"/>
      <c r="CM25" s="703"/>
      <c r="CN25" s="703"/>
      <c r="CO25" s="703"/>
      <c r="CP25" s="703"/>
      <c r="CQ25" s="704"/>
      <c r="CR25" s="662">
        <v>627971</v>
      </c>
      <c r="CS25" s="663"/>
      <c r="CT25" s="663"/>
      <c r="CU25" s="663"/>
      <c r="CV25" s="663"/>
      <c r="CW25" s="663"/>
      <c r="CX25" s="663"/>
      <c r="CY25" s="664"/>
      <c r="CZ25" s="667">
        <v>12.8</v>
      </c>
      <c r="DA25" s="696"/>
      <c r="DB25" s="696"/>
      <c r="DC25" s="697"/>
      <c r="DD25" s="670">
        <v>623894</v>
      </c>
      <c r="DE25" s="663"/>
      <c r="DF25" s="663"/>
      <c r="DG25" s="663"/>
      <c r="DH25" s="663"/>
      <c r="DI25" s="663"/>
      <c r="DJ25" s="663"/>
      <c r="DK25" s="664"/>
      <c r="DL25" s="670">
        <v>617802</v>
      </c>
      <c r="DM25" s="663"/>
      <c r="DN25" s="663"/>
      <c r="DO25" s="663"/>
      <c r="DP25" s="663"/>
      <c r="DQ25" s="663"/>
      <c r="DR25" s="663"/>
      <c r="DS25" s="663"/>
      <c r="DT25" s="663"/>
      <c r="DU25" s="663"/>
      <c r="DV25" s="664"/>
      <c r="DW25" s="667">
        <v>17.399999999999999</v>
      </c>
      <c r="DX25" s="696"/>
      <c r="DY25" s="696"/>
      <c r="DZ25" s="696"/>
      <c r="EA25" s="696"/>
      <c r="EB25" s="696"/>
      <c r="EC25" s="698"/>
    </row>
    <row r="26" spans="2:133" ht="11.25" customHeight="1" x14ac:dyDescent="0.15">
      <c r="B26" s="659" t="s">
        <v>290</v>
      </c>
      <c r="C26" s="660"/>
      <c r="D26" s="660"/>
      <c r="E26" s="660"/>
      <c r="F26" s="660"/>
      <c r="G26" s="660"/>
      <c r="H26" s="660"/>
      <c r="I26" s="660"/>
      <c r="J26" s="660"/>
      <c r="K26" s="660"/>
      <c r="L26" s="660"/>
      <c r="M26" s="660"/>
      <c r="N26" s="660"/>
      <c r="O26" s="660"/>
      <c r="P26" s="660"/>
      <c r="Q26" s="661"/>
      <c r="R26" s="662">
        <v>17691</v>
      </c>
      <c r="S26" s="665"/>
      <c r="T26" s="665"/>
      <c r="U26" s="665"/>
      <c r="V26" s="665"/>
      <c r="W26" s="665"/>
      <c r="X26" s="665"/>
      <c r="Y26" s="666"/>
      <c r="Z26" s="724">
        <v>0.3</v>
      </c>
      <c r="AA26" s="724"/>
      <c r="AB26" s="724"/>
      <c r="AC26" s="724"/>
      <c r="AD26" s="725" t="s">
        <v>126</v>
      </c>
      <c r="AE26" s="725"/>
      <c r="AF26" s="725"/>
      <c r="AG26" s="725"/>
      <c r="AH26" s="725"/>
      <c r="AI26" s="725"/>
      <c r="AJ26" s="725"/>
      <c r="AK26" s="725"/>
      <c r="AL26" s="667" t="s">
        <v>126</v>
      </c>
      <c r="AM26" s="668"/>
      <c r="AN26" s="668"/>
      <c r="AO26" s="726"/>
      <c r="AP26" s="770" t="s">
        <v>291</v>
      </c>
      <c r="AQ26" s="771"/>
      <c r="AR26" s="771"/>
      <c r="AS26" s="771"/>
      <c r="AT26" s="771"/>
      <c r="AU26" s="771"/>
      <c r="AV26" s="771"/>
      <c r="AW26" s="771"/>
      <c r="AX26" s="771"/>
      <c r="AY26" s="771"/>
      <c r="AZ26" s="771"/>
      <c r="BA26" s="771"/>
      <c r="BB26" s="771"/>
      <c r="BC26" s="771"/>
      <c r="BD26" s="771"/>
      <c r="BE26" s="771"/>
      <c r="BF26" s="772"/>
      <c r="BG26" s="662" t="s">
        <v>126</v>
      </c>
      <c r="BH26" s="665"/>
      <c r="BI26" s="665"/>
      <c r="BJ26" s="665"/>
      <c r="BK26" s="665"/>
      <c r="BL26" s="665"/>
      <c r="BM26" s="665"/>
      <c r="BN26" s="666"/>
      <c r="BO26" s="724" t="s">
        <v>126</v>
      </c>
      <c r="BP26" s="724"/>
      <c r="BQ26" s="724"/>
      <c r="BR26" s="724"/>
      <c r="BS26" s="670" t="s">
        <v>126</v>
      </c>
      <c r="BT26" s="665"/>
      <c r="BU26" s="665"/>
      <c r="BV26" s="665"/>
      <c r="BW26" s="665"/>
      <c r="BX26" s="665"/>
      <c r="BY26" s="665"/>
      <c r="BZ26" s="665"/>
      <c r="CA26" s="665"/>
      <c r="CB26" s="705"/>
      <c r="CD26" s="706" t="s">
        <v>292</v>
      </c>
      <c r="CE26" s="703"/>
      <c r="CF26" s="703"/>
      <c r="CG26" s="703"/>
      <c r="CH26" s="703"/>
      <c r="CI26" s="703"/>
      <c r="CJ26" s="703"/>
      <c r="CK26" s="703"/>
      <c r="CL26" s="703"/>
      <c r="CM26" s="703"/>
      <c r="CN26" s="703"/>
      <c r="CO26" s="703"/>
      <c r="CP26" s="703"/>
      <c r="CQ26" s="704"/>
      <c r="CR26" s="662">
        <v>383590</v>
      </c>
      <c r="CS26" s="665"/>
      <c r="CT26" s="665"/>
      <c r="CU26" s="665"/>
      <c r="CV26" s="665"/>
      <c r="CW26" s="665"/>
      <c r="CX26" s="665"/>
      <c r="CY26" s="666"/>
      <c r="CZ26" s="667">
        <v>7.8</v>
      </c>
      <c r="DA26" s="696"/>
      <c r="DB26" s="696"/>
      <c r="DC26" s="697"/>
      <c r="DD26" s="670">
        <v>380458</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96"/>
      <c r="DY26" s="696"/>
      <c r="DZ26" s="696"/>
      <c r="EA26" s="696"/>
      <c r="EB26" s="696"/>
      <c r="EC26" s="698"/>
    </row>
    <row r="27" spans="2:133" ht="11.25" customHeight="1" x14ac:dyDescent="0.15">
      <c r="B27" s="659" t="s">
        <v>293</v>
      </c>
      <c r="C27" s="660"/>
      <c r="D27" s="660"/>
      <c r="E27" s="660"/>
      <c r="F27" s="660"/>
      <c r="G27" s="660"/>
      <c r="H27" s="660"/>
      <c r="I27" s="660"/>
      <c r="J27" s="660"/>
      <c r="K27" s="660"/>
      <c r="L27" s="660"/>
      <c r="M27" s="660"/>
      <c r="N27" s="660"/>
      <c r="O27" s="660"/>
      <c r="P27" s="660"/>
      <c r="Q27" s="661"/>
      <c r="R27" s="662">
        <v>450376</v>
      </c>
      <c r="S27" s="665"/>
      <c r="T27" s="665"/>
      <c r="U27" s="665"/>
      <c r="V27" s="665"/>
      <c r="W27" s="665"/>
      <c r="X27" s="665"/>
      <c r="Y27" s="666"/>
      <c r="Z27" s="724">
        <v>8.6999999999999993</v>
      </c>
      <c r="AA27" s="724"/>
      <c r="AB27" s="724"/>
      <c r="AC27" s="724"/>
      <c r="AD27" s="725" t="s">
        <v>126</v>
      </c>
      <c r="AE27" s="725"/>
      <c r="AF27" s="725"/>
      <c r="AG27" s="725"/>
      <c r="AH27" s="725"/>
      <c r="AI27" s="725"/>
      <c r="AJ27" s="725"/>
      <c r="AK27" s="725"/>
      <c r="AL27" s="667" t="s">
        <v>126</v>
      </c>
      <c r="AM27" s="668"/>
      <c r="AN27" s="668"/>
      <c r="AO27" s="726"/>
      <c r="AP27" s="659" t="s">
        <v>294</v>
      </c>
      <c r="AQ27" s="660"/>
      <c r="AR27" s="660"/>
      <c r="AS27" s="660"/>
      <c r="AT27" s="660"/>
      <c r="AU27" s="660"/>
      <c r="AV27" s="660"/>
      <c r="AW27" s="660"/>
      <c r="AX27" s="660"/>
      <c r="AY27" s="660"/>
      <c r="AZ27" s="660"/>
      <c r="BA27" s="660"/>
      <c r="BB27" s="660"/>
      <c r="BC27" s="660"/>
      <c r="BD27" s="660"/>
      <c r="BE27" s="660"/>
      <c r="BF27" s="661"/>
      <c r="BG27" s="662">
        <v>679263</v>
      </c>
      <c r="BH27" s="665"/>
      <c r="BI27" s="665"/>
      <c r="BJ27" s="665"/>
      <c r="BK27" s="665"/>
      <c r="BL27" s="665"/>
      <c r="BM27" s="665"/>
      <c r="BN27" s="666"/>
      <c r="BO27" s="724">
        <v>100</v>
      </c>
      <c r="BP27" s="724"/>
      <c r="BQ27" s="724"/>
      <c r="BR27" s="724"/>
      <c r="BS27" s="670" t="s">
        <v>126</v>
      </c>
      <c r="BT27" s="665"/>
      <c r="BU27" s="665"/>
      <c r="BV27" s="665"/>
      <c r="BW27" s="665"/>
      <c r="BX27" s="665"/>
      <c r="BY27" s="665"/>
      <c r="BZ27" s="665"/>
      <c r="CA27" s="665"/>
      <c r="CB27" s="705"/>
      <c r="CD27" s="706" t="s">
        <v>295</v>
      </c>
      <c r="CE27" s="703"/>
      <c r="CF27" s="703"/>
      <c r="CG27" s="703"/>
      <c r="CH27" s="703"/>
      <c r="CI27" s="703"/>
      <c r="CJ27" s="703"/>
      <c r="CK27" s="703"/>
      <c r="CL27" s="703"/>
      <c r="CM27" s="703"/>
      <c r="CN27" s="703"/>
      <c r="CO27" s="703"/>
      <c r="CP27" s="703"/>
      <c r="CQ27" s="704"/>
      <c r="CR27" s="662">
        <v>662421</v>
      </c>
      <c r="CS27" s="663"/>
      <c r="CT27" s="663"/>
      <c r="CU27" s="663"/>
      <c r="CV27" s="663"/>
      <c r="CW27" s="663"/>
      <c r="CX27" s="663"/>
      <c r="CY27" s="664"/>
      <c r="CZ27" s="667">
        <v>13.5</v>
      </c>
      <c r="DA27" s="696"/>
      <c r="DB27" s="696"/>
      <c r="DC27" s="697"/>
      <c r="DD27" s="670">
        <v>197801</v>
      </c>
      <c r="DE27" s="663"/>
      <c r="DF27" s="663"/>
      <c r="DG27" s="663"/>
      <c r="DH27" s="663"/>
      <c r="DI27" s="663"/>
      <c r="DJ27" s="663"/>
      <c r="DK27" s="664"/>
      <c r="DL27" s="670">
        <v>190930</v>
      </c>
      <c r="DM27" s="663"/>
      <c r="DN27" s="663"/>
      <c r="DO27" s="663"/>
      <c r="DP27" s="663"/>
      <c r="DQ27" s="663"/>
      <c r="DR27" s="663"/>
      <c r="DS27" s="663"/>
      <c r="DT27" s="663"/>
      <c r="DU27" s="663"/>
      <c r="DV27" s="664"/>
      <c r="DW27" s="667">
        <v>5.4</v>
      </c>
      <c r="DX27" s="696"/>
      <c r="DY27" s="696"/>
      <c r="DZ27" s="696"/>
      <c r="EA27" s="696"/>
      <c r="EB27" s="696"/>
      <c r="EC27" s="698"/>
    </row>
    <row r="28" spans="2:133" ht="11.25" customHeight="1" x14ac:dyDescent="0.15">
      <c r="B28" s="767" t="s">
        <v>296</v>
      </c>
      <c r="C28" s="768"/>
      <c r="D28" s="768"/>
      <c r="E28" s="768"/>
      <c r="F28" s="768"/>
      <c r="G28" s="768"/>
      <c r="H28" s="768"/>
      <c r="I28" s="768"/>
      <c r="J28" s="768"/>
      <c r="K28" s="768"/>
      <c r="L28" s="768"/>
      <c r="M28" s="768"/>
      <c r="N28" s="768"/>
      <c r="O28" s="768"/>
      <c r="P28" s="768"/>
      <c r="Q28" s="769"/>
      <c r="R28" s="662" t="s">
        <v>126</v>
      </c>
      <c r="S28" s="665"/>
      <c r="T28" s="665"/>
      <c r="U28" s="665"/>
      <c r="V28" s="665"/>
      <c r="W28" s="665"/>
      <c r="X28" s="665"/>
      <c r="Y28" s="666"/>
      <c r="Z28" s="724" t="s">
        <v>126</v>
      </c>
      <c r="AA28" s="724"/>
      <c r="AB28" s="724"/>
      <c r="AC28" s="724"/>
      <c r="AD28" s="725" t="s">
        <v>126</v>
      </c>
      <c r="AE28" s="725"/>
      <c r="AF28" s="725"/>
      <c r="AG28" s="725"/>
      <c r="AH28" s="725"/>
      <c r="AI28" s="725"/>
      <c r="AJ28" s="725"/>
      <c r="AK28" s="725"/>
      <c r="AL28" s="667" t="s">
        <v>126</v>
      </c>
      <c r="AM28" s="668"/>
      <c r="AN28" s="668"/>
      <c r="AO28" s="726"/>
      <c r="AP28" s="674"/>
      <c r="AQ28" s="675"/>
      <c r="AR28" s="675"/>
      <c r="AS28" s="675"/>
      <c r="AT28" s="675"/>
      <c r="AU28" s="675"/>
      <c r="AV28" s="675"/>
      <c r="AW28" s="675"/>
      <c r="AX28" s="675"/>
      <c r="AY28" s="675"/>
      <c r="AZ28" s="675"/>
      <c r="BA28" s="675"/>
      <c r="BB28" s="675"/>
      <c r="BC28" s="675"/>
      <c r="BD28" s="675"/>
      <c r="BE28" s="675"/>
      <c r="BF28" s="676"/>
      <c r="BG28" s="662"/>
      <c r="BH28" s="665"/>
      <c r="BI28" s="665"/>
      <c r="BJ28" s="665"/>
      <c r="BK28" s="665"/>
      <c r="BL28" s="665"/>
      <c r="BM28" s="665"/>
      <c r="BN28" s="666"/>
      <c r="BO28" s="724"/>
      <c r="BP28" s="724"/>
      <c r="BQ28" s="724"/>
      <c r="BR28" s="724"/>
      <c r="BS28" s="725"/>
      <c r="BT28" s="725"/>
      <c r="BU28" s="725"/>
      <c r="BV28" s="725"/>
      <c r="BW28" s="725"/>
      <c r="BX28" s="725"/>
      <c r="BY28" s="725"/>
      <c r="BZ28" s="725"/>
      <c r="CA28" s="725"/>
      <c r="CB28" s="766"/>
      <c r="CD28" s="706" t="s">
        <v>297</v>
      </c>
      <c r="CE28" s="703"/>
      <c r="CF28" s="703"/>
      <c r="CG28" s="703"/>
      <c r="CH28" s="703"/>
      <c r="CI28" s="703"/>
      <c r="CJ28" s="703"/>
      <c r="CK28" s="703"/>
      <c r="CL28" s="703"/>
      <c r="CM28" s="703"/>
      <c r="CN28" s="703"/>
      <c r="CO28" s="703"/>
      <c r="CP28" s="703"/>
      <c r="CQ28" s="704"/>
      <c r="CR28" s="662">
        <v>636460</v>
      </c>
      <c r="CS28" s="665"/>
      <c r="CT28" s="665"/>
      <c r="CU28" s="665"/>
      <c r="CV28" s="665"/>
      <c r="CW28" s="665"/>
      <c r="CX28" s="665"/>
      <c r="CY28" s="666"/>
      <c r="CZ28" s="667">
        <v>13</v>
      </c>
      <c r="DA28" s="696"/>
      <c r="DB28" s="696"/>
      <c r="DC28" s="697"/>
      <c r="DD28" s="670">
        <v>636460</v>
      </c>
      <c r="DE28" s="665"/>
      <c r="DF28" s="665"/>
      <c r="DG28" s="665"/>
      <c r="DH28" s="665"/>
      <c r="DI28" s="665"/>
      <c r="DJ28" s="665"/>
      <c r="DK28" s="666"/>
      <c r="DL28" s="670">
        <v>636460</v>
      </c>
      <c r="DM28" s="665"/>
      <c r="DN28" s="665"/>
      <c r="DO28" s="665"/>
      <c r="DP28" s="665"/>
      <c r="DQ28" s="665"/>
      <c r="DR28" s="665"/>
      <c r="DS28" s="665"/>
      <c r="DT28" s="665"/>
      <c r="DU28" s="665"/>
      <c r="DV28" s="666"/>
      <c r="DW28" s="667">
        <v>18</v>
      </c>
      <c r="DX28" s="696"/>
      <c r="DY28" s="696"/>
      <c r="DZ28" s="696"/>
      <c r="EA28" s="696"/>
      <c r="EB28" s="696"/>
      <c r="EC28" s="698"/>
    </row>
    <row r="29" spans="2:133" ht="11.25" customHeight="1" x14ac:dyDescent="0.15">
      <c r="B29" s="659" t="s">
        <v>298</v>
      </c>
      <c r="C29" s="660"/>
      <c r="D29" s="660"/>
      <c r="E29" s="660"/>
      <c r="F29" s="660"/>
      <c r="G29" s="660"/>
      <c r="H29" s="660"/>
      <c r="I29" s="660"/>
      <c r="J29" s="660"/>
      <c r="K29" s="660"/>
      <c r="L29" s="660"/>
      <c r="M29" s="660"/>
      <c r="N29" s="660"/>
      <c r="O29" s="660"/>
      <c r="P29" s="660"/>
      <c r="Q29" s="661"/>
      <c r="R29" s="662">
        <v>312060</v>
      </c>
      <c r="S29" s="665"/>
      <c r="T29" s="665"/>
      <c r="U29" s="665"/>
      <c r="V29" s="665"/>
      <c r="W29" s="665"/>
      <c r="X29" s="665"/>
      <c r="Y29" s="666"/>
      <c r="Z29" s="724">
        <v>6</v>
      </c>
      <c r="AA29" s="724"/>
      <c r="AB29" s="724"/>
      <c r="AC29" s="724"/>
      <c r="AD29" s="725" t="s">
        <v>126</v>
      </c>
      <c r="AE29" s="725"/>
      <c r="AF29" s="725"/>
      <c r="AG29" s="725"/>
      <c r="AH29" s="725"/>
      <c r="AI29" s="725"/>
      <c r="AJ29" s="725"/>
      <c r="AK29" s="725"/>
      <c r="AL29" s="667" t="s">
        <v>126</v>
      </c>
      <c r="AM29" s="668"/>
      <c r="AN29" s="668"/>
      <c r="AO29" s="726"/>
      <c r="AP29" s="736" t="s">
        <v>218</v>
      </c>
      <c r="AQ29" s="737"/>
      <c r="AR29" s="737"/>
      <c r="AS29" s="737"/>
      <c r="AT29" s="737"/>
      <c r="AU29" s="737"/>
      <c r="AV29" s="737"/>
      <c r="AW29" s="737"/>
      <c r="AX29" s="737"/>
      <c r="AY29" s="737"/>
      <c r="AZ29" s="737"/>
      <c r="BA29" s="737"/>
      <c r="BB29" s="737"/>
      <c r="BC29" s="737"/>
      <c r="BD29" s="737"/>
      <c r="BE29" s="737"/>
      <c r="BF29" s="738"/>
      <c r="BG29" s="736" t="s">
        <v>299</v>
      </c>
      <c r="BH29" s="764"/>
      <c r="BI29" s="764"/>
      <c r="BJ29" s="764"/>
      <c r="BK29" s="764"/>
      <c r="BL29" s="764"/>
      <c r="BM29" s="764"/>
      <c r="BN29" s="764"/>
      <c r="BO29" s="764"/>
      <c r="BP29" s="764"/>
      <c r="BQ29" s="765"/>
      <c r="BR29" s="736" t="s">
        <v>300</v>
      </c>
      <c r="BS29" s="764"/>
      <c r="BT29" s="764"/>
      <c r="BU29" s="764"/>
      <c r="BV29" s="764"/>
      <c r="BW29" s="764"/>
      <c r="BX29" s="764"/>
      <c r="BY29" s="764"/>
      <c r="BZ29" s="764"/>
      <c r="CA29" s="764"/>
      <c r="CB29" s="765"/>
      <c r="CD29" s="746" t="s">
        <v>301</v>
      </c>
      <c r="CE29" s="747"/>
      <c r="CF29" s="706" t="s">
        <v>69</v>
      </c>
      <c r="CG29" s="703"/>
      <c r="CH29" s="703"/>
      <c r="CI29" s="703"/>
      <c r="CJ29" s="703"/>
      <c r="CK29" s="703"/>
      <c r="CL29" s="703"/>
      <c r="CM29" s="703"/>
      <c r="CN29" s="703"/>
      <c r="CO29" s="703"/>
      <c r="CP29" s="703"/>
      <c r="CQ29" s="704"/>
      <c r="CR29" s="662">
        <v>636460</v>
      </c>
      <c r="CS29" s="663"/>
      <c r="CT29" s="663"/>
      <c r="CU29" s="663"/>
      <c r="CV29" s="663"/>
      <c r="CW29" s="663"/>
      <c r="CX29" s="663"/>
      <c r="CY29" s="664"/>
      <c r="CZ29" s="667">
        <v>13</v>
      </c>
      <c r="DA29" s="696"/>
      <c r="DB29" s="696"/>
      <c r="DC29" s="697"/>
      <c r="DD29" s="670">
        <v>636460</v>
      </c>
      <c r="DE29" s="663"/>
      <c r="DF29" s="663"/>
      <c r="DG29" s="663"/>
      <c r="DH29" s="663"/>
      <c r="DI29" s="663"/>
      <c r="DJ29" s="663"/>
      <c r="DK29" s="664"/>
      <c r="DL29" s="670">
        <v>636460</v>
      </c>
      <c r="DM29" s="663"/>
      <c r="DN29" s="663"/>
      <c r="DO29" s="663"/>
      <c r="DP29" s="663"/>
      <c r="DQ29" s="663"/>
      <c r="DR29" s="663"/>
      <c r="DS29" s="663"/>
      <c r="DT29" s="663"/>
      <c r="DU29" s="663"/>
      <c r="DV29" s="664"/>
      <c r="DW29" s="667">
        <v>18</v>
      </c>
      <c r="DX29" s="696"/>
      <c r="DY29" s="696"/>
      <c r="DZ29" s="696"/>
      <c r="EA29" s="696"/>
      <c r="EB29" s="696"/>
      <c r="EC29" s="698"/>
    </row>
    <row r="30" spans="2:133" ht="11.25" customHeight="1" x14ac:dyDescent="0.15">
      <c r="B30" s="659" t="s">
        <v>302</v>
      </c>
      <c r="C30" s="660"/>
      <c r="D30" s="660"/>
      <c r="E30" s="660"/>
      <c r="F30" s="660"/>
      <c r="G30" s="660"/>
      <c r="H30" s="660"/>
      <c r="I30" s="660"/>
      <c r="J30" s="660"/>
      <c r="K30" s="660"/>
      <c r="L30" s="660"/>
      <c r="M30" s="660"/>
      <c r="N30" s="660"/>
      <c r="O30" s="660"/>
      <c r="P30" s="660"/>
      <c r="Q30" s="661"/>
      <c r="R30" s="662">
        <v>10524</v>
      </c>
      <c r="S30" s="665"/>
      <c r="T30" s="665"/>
      <c r="U30" s="665"/>
      <c r="V30" s="665"/>
      <c r="W30" s="665"/>
      <c r="X30" s="665"/>
      <c r="Y30" s="666"/>
      <c r="Z30" s="724">
        <v>0.2</v>
      </c>
      <c r="AA30" s="724"/>
      <c r="AB30" s="724"/>
      <c r="AC30" s="724"/>
      <c r="AD30" s="725">
        <v>1764</v>
      </c>
      <c r="AE30" s="725"/>
      <c r="AF30" s="725"/>
      <c r="AG30" s="725"/>
      <c r="AH30" s="725"/>
      <c r="AI30" s="725"/>
      <c r="AJ30" s="725"/>
      <c r="AK30" s="725"/>
      <c r="AL30" s="667">
        <v>0.1</v>
      </c>
      <c r="AM30" s="668"/>
      <c r="AN30" s="668"/>
      <c r="AO30" s="726"/>
      <c r="AP30" s="752" t="s">
        <v>303</v>
      </c>
      <c r="AQ30" s="753"/>
      <c r="AR30" s="753"/>
      <c r="AS30" s="753"/>
      <c r="AT30" s="758" t="s">
        <v>304</v>
      </c>
      <c r="AU30" s="230"/>
      <c r="AV30" s="230"/>
      <c r="AW30" s="230"/>
      <c r="AX30" s="761" t="s">
        <v>183</v>
      </c>
      <c r="AY30" s="762"/>
      <c r="AZ30" s="762"/>
      <c r="BA30" s="762"/>
      <c r="BB30" s="762"/>
      <c r="BC30" s="762"/>
      <c r="BD30" s="762"/>
      <c r="BE30" s="762"/>
      <c r="BF30" s="763"/>
      <c r="BG30" s="742">
        <v>94.9</v>
      </c>
      <c r="BH30" s="743"/>
      <c r="BI30" s="743"/>
      <c r="BJ30" s="743"/>
      <c r="BK30" s="743"/>
      <c r="BL30" s="743"/>
      <c r="BM30" s="744">
        <v>81.599999999999994</v>
      </c>
      <c r="BN30" s="743"/>
      <c r="BO30" s="743"/>
      <c r="BP30" s="743"/>
      <c r="BQ30" s="745"/>
      <c r="BR30" s="742">
        <v>94.2</v>
      </c>
      <c r="BS30" s="743"/>
      <c r="BT30" s="743"/>
      <c r="BU30" s="743"/>
      <c r="BV30" s="743"/>
      <c r="BW30" s="743"/>
      <c r="BX30" s="744">
        <v>79.599999999999994</v>
      </c>
      <c r="BY30" s="743"/>
      <c r="BZ30" s="743"/>
      <c r="CA30" s="743"/>
      <c r="CB30" s="745"/>
      <c r="CD30" s="748"/>
      <c r="CE30" s="749"/>
      <c r="CF30" s="706" t="s">
        <v>305</v>
      </c>
      <c r="CG30" s="703"/>
      <c r="CH30" s="703"/>
      <c r="CI30" s="703"/>
      <c r="CJ30" s="703"/>
      <c r="CK30" s="703"/>
      <c r="CL30" s="703"/>
      <c r="CM30" s="703"/>
      <c r="CN30" s="703"/>
      <c r="CO30" s="703"/>
      <c r="CP30" s="703"/>
      <c r="CQ30" s="704"/>
      <c r="CR30" s="662">
        <v>572535</v>
      </c>
      <c r="CS30" s="665"/>
      <c r="CT30" s="665"/>
      <c r="CU30" s="665"/>
      <c r="CV30" s="665"/>
      <c r="CW30" s="665"/>
      <c r="CX30" s="665"/>
      <c r="CY30" s="666"/>
      <c r="CZ30" s="667">
        <v>11.7</v>
      </c>
      <c r="DA30" s="696"/>
      <c r="DB30" s="696"/>
      <c r="DC30" s="697"/>
      <c r="DD30" s="670">
        <v>572535</v>
      </c>
      <c r="DE30" s="665"/>
      <c r="DF30" s="665"/>
      <c r="DG30" s="665"/>
      <c r="DH30" s="665"/>
      <c r="DI30" s="665"/>
      <c r="DJ30" s="665"/>
      <c r="DK30" s="666"/>
      <c r="DL30" s="670">
        <v>572535</v>
      </c>
      <c r="DM30" s="665"/>
      <c r="DN30" s="665"/>
      <c r="DO30" s="665"/>
      <c r="DP30" s="665"/>
      <c r="DQ30" s="665"/>
      <c r="DR30" s="665"/>
      <c r="DS30" s="665"/>
      <c r="DT30" s="665"/>
      <c r="DU30" s="665"/>
      <c r="DV30" s="666"/>
      <c r="DW30" s="667">
        <v>16.2</v>
      </c>
      <c r="DX30" s="696"/>
      <c r="DY30" s="696"/>
      <c r="DZ30" s="696"/>
      <c r="EA30" s="696"/>
      <c r="EB30" s="696"/>
      <c r="EC30" s="698"/>
    </row>
    <row r="31" spans="2:133" ht="11.25" customHeight="1" x14ac:dyDescent="0.15">
      <c r="B31" s="659" t="s">
        <v>306</v>
      </c>
      <c r="C31" s="660"/>
      <c r="D31" s="660"/>
      <c r="E31" s="660"/>
      <c r="F31" s="660"/>
      <c r="G31" s="660"/>
      <c r="H31" s="660"/>
      <c r="I31" s="660"/>
      <c r="J31" s="660"/>
      <c r="K31" s="660"/>
      <c r="L31" s="660"/>
      <c r="M31" s="660"/>
      <c r="N31" s="660"/>
      <c r="O31" s="660"/>
      <c r="P31" s="660"/>
      <c r="Q31" s="661"/>
      <c r="R31" s="662">
        <v>13287</v>
      </c>
      <c r="S31" s="665"/>
      <c r="T31" s="665"/>
      <c r="U31" s="665"/>
      <c r="V31" s="665"/>
      <c r="W31" s="665"/>
      <c r="X31" s="665"/>
      <c r="Y31" s="666"/>
      <c r="Z31" s="724">
        <v>0.3</v>
      </c>
      <c r="AA31" s="724"/>
      <c r="AB31" s="724"/>
      <c r="AC31" s="724"/>
      <c r="AD31" s="725" t="s">
        <v>126</v>
      </c>
      <c r="AE31" s="725"/>
      <c r="AF31" s="725"/>
      <c r="AG31" s="725"/>
      <c r="AH31" s="725"/>
      <c r="AI31" s="725"/>
      <c r="AJ31" s="725"/>
      <c r="AK31" s="725"/>
      <c r="AL31" s="667" t="s">
        <v>126</v>
      </c>
      <c r="AM31" s="668"/>
      <c r="AN31" s="668"/>
      <c r="AO31" s="726"/>
      <c r="AP31" s="754"/>
      <c r="AQ31" s="755"/>
      <c r="AR31" s="755"/>
      <c r="AS31" s="755"/>
      <c r="AT31" s="759"/>
      <c r="AU31" s="229" t="s">
        <v>307</v>
      </c>
      <c r="AV31" s="229"/>
      <c r="AW31" s="229"/>
      <c r="AX31" s="659" t="s">
        <v>308</v>
      </c>
      <c r="AY31" s="660"/>
      <c r="AZ31" s="660"/>
      <c r="BA31" s="660"/>
      <c r="BB31" s="660"/>
      <c r="BC31" s="660"/>
      <c r="BD31" s="660"/>
      <c r="BE31" s="660"/>
      <c r="BF31" s="661"/>
      <c r="BG31" s="740">
        <v>98.4</v>
      </c>
      <c r="BH31" s="663"/>
      <c r="BI31" s="663"/>
      <c r="BJ31" s="663"/>
      <c r="BK31" s="663"/>
      <c r="BL31" s="663"/>
      <c r="BM31" s="668">
        <v>94.1</v>
      </c>
      <c r="BN31" s="741"/>
      <c r="BO31" s="741"/>
      <c r="BP31" s="741"/>
      <c r="BQ31" s="702"/>
      <c r="BR31" s="740">
        <v>97.8</v>
      </c>
      <c r="BS31" s="663"/>
      <c r="BT31" s="663"/>
      <c r="BU31" s="663"/>
      <c r="BV31" s="663"/>
      <c r="BW31" s="663"/>
      <c r="BX31" s="668">
        <v>92.5</v>
      </c>
      <c r="BY31" s="741"/>
      <c r="BZ31" s="741"/>
      <c r="CA31" s="741"/>
      <c r="CB31" s="702"/>
      <c r="CD31" s="748"/>
      <c r="CE31" s="749"/>
      <c r="CF31" s="706" t="s">
        <v>309</v>
      </c>
      <c r="CG31" s="703"/>
      <c r="CH31" s="703"/>
      <c r="CI31" s="703"/>
      <c r="CJ31" s="703"/>
      <c r="CK31" s="703"/>
      <c r="CL31" s="703"/>
      <c r="CM31" s="703"/>
      <c r="CN31" s="703"/>
      <c r="CO31" s="703"/>
      <c r="CP31" s="703"/>
      <c r="CQ31" s="704"/>
      <c r="CR31" s="662">
        <v>63925</v>
      </c>
      <c r="CS31" s="663"/>
      <c r="CT31" s="663"/>
      <c r="CU31" s="663"/>
      <c r="CV31" s="663"/>
      <c r="CW31" s="663"/>
      <c r="CX31" s="663"/>
      <c r="CY31" s="664"/>
      <c r="CZ31" s="667">
        <v>1.3</v>
      </c>
      <c r="DA31" s="696"/>
      <c r="DB31" s="696"/>
      <c r="DC31" s="697"/>
      <c r="DD31" s="670">
        <v>63925</v>
      </c>
      <c r="DE31" s="663"/>
      <c r="DF31" s="663"/>
      <c r="DG31" s="663"/>
      <c r="DH31" s="663"/>
      <c r="DI31" s="663"/>
      <c r="DJ31" s="663"/>
      <c r="DK31" s="664"/>
      <c r="DL31" s="670">
        <v>63925</v>
      </c>
      <c r="DM31" s="663"/>
      <c r="DN31" s="663"/>
      <c r="DO31" s="663"/>
      <c r="DP31" s="663"/>
      <c r="DQ31" s="663"/>
      <c r="DR31" s="663"/>
      <c r="DS31" s="663"/>
      <c r="DT31" s="663"/>
      <c r="DU31" s="663"/>
      <c r="DV31" s="664"/>
      <c r="DW31" s="667">
        <v>1.8</v>
      </c>
      <c r="DX31" s="696"/>
      <c r="DY31" s="696"/>
      <c r="DZ31" s="696"/>
      <c r="EA31" s="696"/>
      <c r="EB31" s="696"/>
      <c r="EC31" s="698"/>
    </row>
    <row r="32" spans="2:133" ht="11.25" customHeight="1" x14ac:dyDescent="0.15">
      <c r="B32" s="659" t="s">
        <v>310</v>
      </c>
      <c r="C32" s="660"/>
      <c r="D32" s="660"/>
      <c r="E32" s="660"/>
      <c r="F32" s="660"/>
      <c r="G32" s="660"/>
      <c r="H32" s="660"/>
      <c r="I32" s="660"/>
      <c r="J32" s="660"/>
      <c r="K32" s="660"/>
      <c r="L32" s="660"/>
      <c r="M32" s="660"/>
      <c r="N32" s="660"/>
      <c r="O32" s="660"/>
      <c r="P32" s="660"/>
      <c r="Q32" s="661"/>
      <c r="R32" s="662">
        <v>16638</v>
      </c>
      <c r="S32" s="665"/>
      <c r="T32" s="665"/>
      <c r="U32" s="665"/>
      <c r="V32" s="665"/>
      <c r="W32" s="665"/>
      <c r="X32" s="665"/>
      <c r="Y32" s="666"/>
      <c r="Z32" s="724">
        <v>0.3</v>
      </c>
      <c r="AA32" s="724"/>
      <c r="AB32" s="724"/>
      <c r="AC32" s="724"/>
      <c r="AD32" s="725" t="s">
        <v>126</v>
      </c>
      <c r="AE32" s="725"/>
      <c r="AF32" s="725"/>
      <c r="AG32" s="725"/>
      <c r="AH32" s="725"/>
      <c r="AI32" s="725"/>
      <c r="AJ32" s="725"/>
      <c r="AK32" s="725"/>
      <c r="AL32" s="667" t="s">
        <v>126</v>
      </c>
      <c r="AM32" s="668"/>
      <c r="AN32" s="668"/>
      <c r="AO32" s="726"/>
      <c r="AP32" s="756"/>
      <c r="AQ32" s="757"/>
      <c r="AR32" s="757"/>
      <c r="AS32" s="757"/>
      <c r="AT32" s="760"/>
      <c r="AU32" s="231"/>
      <c r="AV32" s="231"/>
      <c r="AW32" s="231"/>
      <c r="AX32" s="674" t="s">
        <v>311</v>
      </c>
      <c r="AY32" s="675"/>
      <c r="AZ32" s="675"/>
      <c r="BA32" s="675"/>
      <c r="BB32" s="675"/>
      <c r="BC32" s="675"/>
      <c r="BD32" s="675"/>
      <c r="BE32" s="675"/>
      <c r="BF32" s="676"/>
      <c r="BG32" s="739">
        <v>91.4</v>
      </c>
      <c r="BH32" s="678"/>
      <c r="BI32" s="678"/>
      <c r="BJ32" s="678"/>
      <c r="BK32" s="678"/>
      <c r="BL32" s="678"/>
      <c r="BM32" s="722">
        <v>70.400000000000006</v>
      </c>
      <c r="BN32" s="678"/>
      <c r="BO32" s="678"/>
      <c r="BP32" s="678"/>
      <c r="BQ32" s="715"/>
      <c r="BR32" s="739">
        <v>90.8</v>
      </c>
      <c r="BS32" s="678"/>
      <c r="BT32" s="678"/>
      <c r="BU32" s="678"/>
      <c r="BV32" s="678"/>
      <c r="BW32" s="678"/>
      <c r="BX32" s="722">
        <v>68.5</v>
      </c>
      <c r="BY32" s="678"/>
      <c r="BZ32" s="678"/>
      <c r="CA32" s="678"/>
      <c r="CB32" s="715"/>
      <c r="CD32" s="750"/>
      <c r="CE32" s="751"/>
      <c r="CF32" s="706" t="s">
        <v>312</v>
      </c>
      <c r="CG32" s="703"/>
      <c r="CH32" s="703"/>
      <c r="CI32" s="703"/>
      <c r="CJ32" s="703"/>
      <c r="CK32" s="703"/>
      <c r="CL32" s="703"/>
      <c r="CM32" s="703"/>
      <c r="CN32" s="703"/>
      <c r="CO32" s="703"/>
      <c r="CP32" s="703"/>
      <c r="CQ32" s="704"/>
      <c r="CR32" s="662" t="s">
        <v>126</v>
      </c>
      <c r="CS32" s="665"/>
      <c r="CT32" s="665"/>
      <c r="CU32" s="665"/>
      <c r="CV32" s="665"/>
      <c r="CW32" s="665"/>
      <c r="CX32" s="665"/>
      <c r="CY32" s="666"/>
      <c r="CZ32" s="667" t="s">
        <v>126</v>
      </c>
      <c r="DA32" s="696"/>
      <c r="DB32" s="696"/>
      <c r="DC32" s="697"/>
      <c r="DD32" s="670" t="s">
        <v>126</v>
      </c>
      <c r="DE32" s="665"/>
      <c r="DF32" s="665"/>
      <c r="DG32" s="665"/>
      <c r="DH32" s="665"/>
      <c r="DI32" s="665"/>
      <c r="DJ32" s="665"/>
      <c r="DK32" s="666"/>
      <c r="DL32" s="670" t="s">
        <v>126</v>
      </c>
      <c r="DM32" s="665"/>
      <c r="DN32" s="665"/>
      <c r="DO32" s="665"/>
      <c r="DP32" s="665"/>
      <c r="DQ32" s="665"/>
      <c r="DR32" s="665"/>
      <c r="DS32" s="665"/>
      <c r="DT32" s="665"/>
      <c r="DU32" s="665"/>
      <c r="DV32" s="666"/>
      <c r="DW32" s="667" t="s">
        <v>126</v>
      </c>
      <c r="DX32" s="696"/>
      <c r="DY32" s="696"/>
      <c r="DZ32" s="696"/>
      <c r="EA32" s="696"/>
      <c r="EB32" s="696"/>
      <c r="EC32" s="698"/>
    </row>
    <row r="33" spans="2:133" ht="11.25" customHeight="1" x14ac:dyDescent="0.15">
      <c r="B33" s="659" t="s">
        <v>313</v>
      </c>
      <c r="C33" s="660"/>
      <c r="D33" s="660"/>
      <c r="E33" s="660"/>
      <c r="F33" s="660"/>
      <c r="G33" s="660"/>
      <c r="H33" s="660"/>
      <c r="I33" s="660"/>
      <c r="J33" s="660"/>
      <c r="K33" s="660"/>
      <c r="L33" s="660"/>
      <c r="M33" s="660"/>
      <c r="N33" s="660"/>
      <c r="O33" s="660"/>
      <c r="P33" s="660"/>
      <c r="Q33" s="661"/>
      <c r="R33" s="662">
        <v>20000</v>
      </c>
      <c r="S33" s="665"/>
      <c r="T33" s="665"/>
      <c r="U33" s="665"/>
      <c r="V33" s="665"/>
      <c r="W33" s="665"/>
      <c r="X33" s="665"/>
      <c r="Y33" s="666"/>
      <c r="Z33" s="724">
        <v>0.4</v>
      </c>
      <c r="AA33" s="724"/>
      <c r="AB33" s="724"/>
      <c r="AC33" s="724"/>
      <c r="AD33" s="725" t="s">
        <v>126</v>
      </c>
      <c r="AE33" s="725"/>
      <c r="AF33" s="725"/>
      <c r="AG33" s="725"/>
      <c r="AH33" s="725"/>
      <c r="AI33" s="725"/>
      <c r="AJ33" s="725"/>
      <c r="AK33" s="725"/>
      <c r="AL33" s="667" t="s">
        <v>126</v>
      </c>
      <c r="AM33" s="668"/>
      <c r="AN33" s="668"/>
      <c r="AO33" s="72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6" t="s">
        <v>314</v>
      </c>
      <c r="CE33" s="703"/>
      <c r="CF33" s="703"/>
      <c r="CG33" s="703"/>
      <c r="CH33" s="703"/>
      <c r="CI33" s="703"/>
      <c r="CJ33" s="703"/>
      <c r="CK33" s="703"/>
      <c r="CL33" s="703"/>
      <c r="CM33" s="703"/>
      <c r="CN33" s="703"/>
      <c r="CO33" s="703"/>
      <c r="CP33" s="703"/>
      <c r="CQ33" s="704"/>
      <c r="CR33" s="662">
        <v>2545529</v>
      </c>
      <c r="CS33" s="663"/>
      <c r="CT33" s="663"/>
      <c r="CU33" s="663"/>
      <c r="CV33" s="663"/>
      <c r="CW33" s="663"/>
      <c r="CX33" s="663"/>
      <c r="CY33" s="664"/>
      <c r="CZ33" s="667">
        <v>51.8</v>
      </c>
      <c r="DA33" s="696"/>
      <c r="DB33" s="696"/>
      <c r="DC33" s="697"/>
      <c r="DD33" s="670">
        <v>2209913</v>
      </c>
      <c r="DE33" s="663"/>
      <c r="DF33" s="663"/>
      <c r="DG33" s="663"/>
      <c r="DH33" s="663"/>
      <c r="DI33" s="663"/>
      <c r="DJ33" s="663"/>
      <c r="DK33" s="664"/>
      <c r="DL33" s="670">
        <v>1936617</v>
      </c>
      <c r="DM33" s="663"/>
      <c r="DN33" s="663"/>
      <c r="DO33" s="663"/>
      <c r="DP33" s="663"/>
      <c r="DQ33" s="663"/>
      <c r="DR33" s="663"/>
      <c r="DS33" s="663"/>
      <c r="DT33" s="663"/>
      <c r="DU33" s="663"/>
      <c r="DV33" s="664"/>
      <c r="DW33" s="667">
        <v>54.7</v>
      </c>
      <c r="DX33" s="696"/>
      <c r="DY33" s="696"/>
      <c r="DZ33" s="696"/>
      <c r="EA33" s="696"/>
      <c r="EB33" s="696"/>
      <c r="EC33" s="698"/>
    </row>
    <row r="34" spans="2:133" ht="11.25" customHeight="1" x14ac:dyDescent="0.15">
      <c r="B34" s="659" t="s">
        <v>315</v>
      </c>
      <c r="C34" s="660"/>
      <c r="D34" s="660"/>
      <c r="E34" s="660"/>
      <c r="F34" s="660"/>
      <c r="G34" s="660"/>
      <c r="H34" s="660"/>
      <c r="I34" s="660"/>
      <c r="J34" s="660"/>
      <c r="K34" s="660"/>
      <c r="L34" s="660"/>
      <c r="M34" s="660"/>
      <c r="N34" s="660"/>
      <c r="O34" s="660"/>
      <c r="P34" s="660"/>
      <c r="Q34" s="661"/>
      <c r="R34" s="662">
        <v>64532</v>
      </c>
      <c r="S34" s="665"/>
      <c r="T34" s="665"/>
      <c r="U34" s="665"/>
      <c r="V34" s="665"/>
      <c r="W34" s="665"/>
      <c r="X34" s="665"/>
      <c r="Y34" s="666"/>
      <c r="Z34" s="724">
        <v>1.2</v>
      </c>
      <c r="AA34" s="724"/>
      <c r="AB34" s="724"/>
      <c r="AC34" s="724"/>
      <c r="AD34" s="725">
        <v>414</v>
      </c>
      <c r="AE34" s="725"/>
      <c r="AF34" s="725"/>
      <c r="AG34" s="725"/>
      <c r="AH34" s="725"/>
      <c r="AI34" s="725"/>
      <c r="AJ34" s="725"/>
      <c r="AK34" s="725"/>
      <c r="AL34" s="667">
        <v>0</v>
      </c>
      <c r="AM34" s="668"/>
      <c r="AN34" s="668"/>
      <c r="AO34" s="726"/>
      <c r="AP34" s="234"/>
      <c r="AQ34" s="736" t="s">
        <v>316</v>
      </c>
      <c r="AR34" s="737"/>
      <c r="AS34" s="737"/>
      <c r="AT34" s="737"/>
      <c r="AU34" s="737"/>
      <c r="AV34" s="737"/>
      <c r="AW34" s="737"/>
      <c r="AX34" s="737"/>
      <c r="AY34" s="737"/>
      <c r="AZ34" s="737"/>
      <c r="BA34" s="737"/>
      <c r="BB34" s="737"/>
      <c r="BC34" s="737"/>
      <c r="BD34" s="737"/>
      <c r="BE34" s="737"/>
      <c r="BF34" s="738"/>
      <c r="BG34" s="736" t="s">
        <v>317</v>
      </c>
      <c r="BH34" s="737"/>
      <c r="BI34" s="737"/>
      <c r="BJ34" s="737"/>
      <c r="BK34" s="737"/>
      <c r="BL34" s="737"/>
      <c r="BM34" s="737"/>
      <c r="BN34" s="737"/>
      <c r="BO34" s="737"/>
      <c r="BP34" s="737"/>
      <c r="BQ34" s="737"/>
      <c r="BR34" s="737"/>
      <c r="BS34" s="737"/>
      <c r="BT34" s="737"/>
      <c r="BU34" s="737"/>
      <c r="BV34" s="737"/>
      <c r="BW34" s="737"/>
      <c r="BX34" s="737"/>
      <c r="BY34" s="737"/>
      <c r="BZ34" s="737"/>
      <c r="CA34" s="737"/>
      <c r="CB34" s="738"/>
      <c r="CD34" s="706" t="s">
        <v>318</v>
      </c>
      <c r="CE34" s="703"/>
      <c r="CF34" s="703"/>
      <c r="CG34" s="703"/>
      <c r="CH34" s="703"/>
      <c r="CI34" s="703"/>
      <c r="CJ34" s="703"/>
      <c r="CK34" s="703"/>
      <c r="CL34" s="703"/>
      <c r="CM34" s="703"/>
      <c r="CN34" s="703"/>
      <c r="CO34" s="703"/>
      <c r="CP34" s="703"/>
      <c r="CQ34" s="704"/>
      <c r="CR34" s="662">
        <v>594785</v>
      </c>
      <c r="CS34" s="665"/>
      <c r="CT34" s="665"/>
      <c r="CU34" s="665"/>
      <c r="CV34" s="665"/>
      <c r="CW34" s="665"/>
      <c r="CX34" s="665"/>
      <c r="CY34" s="666"/>
      <c r="CZ34" s="667">
        <v>12.1</v>
      </c>
      <c r="DA34" s="696"/>
      <c r="DB34" s="696"/>
      <c r="DC34" s="697"/>
      <c r="DD34" s="670">
        <v>511719</v>
      </c>
      <c r="DE34" s="665"/>
      <c r="DF34" s="665"/>
      <c r="DG34" s="665"/>
      <c r="DH34" s="665"/>
      <c r="DI34" s="665"/>
      <c r="DJ34" s="665"/>
      <c r="DK34" s="666"/>
      <c r="DL34" s="670">
        <v>460192</v>
      </c>
      <c r="DM34" s="665"/>
      <c r="DN34" s="665"/>
      <c r="DO34" s="665"/>
      <c r="DP34" s="665"/>
      <c r="DQ34" s="665"/>
      <c r="DR34" s="665"/>
      <c r="DS34" s="665"/>
      <c r="DT34" s="665"/>
      <c r="DU34" s="665"/>
      <c r="DV34" s="666"/>
      <c r="DW34" s="667">
        <v>13</v>
      </c>
      <c r="DX34" s="696"/>
      <c r="DY34" s="696"/>
      <c r="DZ34" s="696"/>
      <c r="EA34" s="696"/>
      <c r="EB34" s="696"/>
      <c r="EC34" s="698"/>
    </row>
    <row r="35" spans="2:133" ht="11.25" customHeight="1" x14ac:dyDescent="0.15">
      <c r="B35" s="659" t="s">
        <v>319</v>
      </c>
      <c r="C35" s="660"/>
      <c r="D35" s="660"/>
      <c r="E35" s="660"/>
      <c r="F35" s="660"/>
      <c r="G35" s="660"/>
      <c r="H35" s="660"/>
      <c r="I35" s="660"/>
      <c r="J35" s="660"/>
      <c r="K35" s="660"/>
      <c r="L35" s="660"/>
      <c r="M35" s="660"/>
      <c r="N35" s="660"/>
      <c r="O35" s="660"/>
      <c r="P35" s="660"/>
      <c r="Q35" s="661"/>
      <c r="R35" s="662">
        <v>415866</v>
      </c>
      <c r="S35" s="665"/>
      <c r="T35" s="665"/>
      <c r="U35" s="665"/>
      <c r="V35" s="665"/>
      <c r="W35" s="665"/>
      <c r="X35" s="665"/>
      <c r="Y35" s="666"/>
      <c r="Z35" s="724">
        <v>8</v>
      </c>
      <c r="AA35" s="724"/>
      <c r="AB35" s="724"/>
      <c r="AC35" s="724"/>
      <c r="AD35" s="725" t="s">
        <v>126</v>
      </c>
      <c r="AE35" s="725"/>
      <c r="AF35" s="725"/>
      <c r="AG35" s="725"/>
      <c r="AH35" s="725"/>
      <c r="AI35" s="725"/>
      <c r="AJ35" s="725"/>
      <c r="AK35" s="725"/>
      <c r="AL35" s="667" t="s">
        <v>126</v>
      </c>
      <c r="AM35" s="668"/>
      <c r="AN35" s="668"/>
      <c r="AO35" s="726"/>
      <c r="AP35" s="234"/>
      <c r="AQ35" s="730" t="s">
        <v>320</v>
      </c>
      <c r="AR35" s="731"/>
      <c r="AS35" s="731"/>
      <c r="AT35" s="731"/>
      <c r="AU35" s="731"/>
      <c r="AV35" s="731"/>
      <c r="AW35" s="731"/>
      <c r="AX35" s="731"/>
      <c r="AY35" s="732"/>
      <c r="AZ35" s="727">
        <v>1176364</v>
      </c>
      <c r="BA35" s="728"/>
      <c r="BB35" s="728"/>
      <c r="BC35" s="728"/>
      <c r="BD35" s="728"/>
      <c r="BE35" s="728"/>
      <c r="BF35" s="729"/>
      <c r="BG35" s="733" t="s">
        <v>321</v>
      </c>
      <c r="BH35" s="734"/>
      <c r="BI35" s="734"/>
      <c r="BJ35" s="734"/>
      <c r="BK35" s="734"/>
      <c r="BL35" s="734"/>
      <c r="BM35" s="734"/>
      <c r="BN35" s="734"/>
      <c r="BO35" s="734"/>
      <c r="BP35" s="734"/>
      <c r="BQ35" s="734"/>
      <c r="BR35" s="734"/>
      <c r="BS35" s="734"/>
      <c r="BT35" s="734"/>
      <c r="BU35" s="735"/>
      <c r="BV35" s="727">
        <v>96513</v>
      </c>
      <c r="BW35" s="728"/>
      <c r="BX35" s="728"/>
      <c r="BY35" s="728"/>
      <c r="BZ35" s="728"/>
      <c r="CA35" s="728"/>
      <c r="CB35" s="729"/>
      <c r="CD35" s="706" t="s">
        <v>322</v>
      </c>
      <c r="CE35" s="703"/>
      <c r="CF35" s="703"/>
      <c r="CG35" s="703"/>
      <c r="CH35" s="703"/>
      <c r="CI35" s="703"/>
      <c r="CJ35" s="703"/>
      <c r="CK35" s="703"/>
      <c r="CL35" s="703"/>
      <c r="CM35" s="703"/>
      <c r="CN35" s="703"/>
      <c r="CO35" s="703"/>
      <c r="CP35" s="703"/>
      <c r="CQ35" s="704"/>
      <c r="CR35" s="662">
        <v>198597</v>
      </c>
      <c r="CS35" s="663"/>
      <c r="CT35" s="663"/>
      <c r="CU35" s="663"/>
      <c r="CV35" s="663"/>
      <c r="CW35" s="663"/>
      <c r="CX35" s="663"/>
      <c r="CY35" s="664"/>
      <c r="CZ35" s="667">
        <v>4</v>
      </c>
      <c r="DA35" s="696"/>
      <c r="DB35" s="696"/>
      <c r="DC35" s="697"/>
      <c r="DD35" s="670">
        <v>164695</v>
      </c>
      <c r="DE35" s="663"/>
      <c r="DF35" s="663"/>
      <c r="DG35" s="663"/>
      <c r="DH35" s="663"/>
      <c r="DI35" s="663"/>
      <c r="DJ35" s="663"/>
      <c r="DK35" s="664"/>
      <c r="DL35" s="670">
        <v>117328</v>
      </c>
      <c r="DM35" s="663"/>
      <c r="DN35" s="663"/>
      <c r="DO35" s="663"/>
      <c r="DP35" s="663"/>
      <c r="DQ35" s="663"/>
      <c r="DR35" s="663"/>
      <c r="DS35" s="663"/>
      <c r="DT35" s="663"/>
      <c r="DU35" s="663"/>
      <c r="DV35" s="664"/>
      <c r="DW35" s="667">
        <v>3.3</v>
      </c>
      <c r="DX35" s="696"/>
      <c r="DY35" s="696"/>
      <c r="DZ35" s="696"/>
      <c r="EA35" s="696"/>
      <c r="EB35" s="696"/>
      <c r="EC35" s="698"/>
    </row>
    <row r="36" spans="2:133" ht="11.25" customHeight="1" x14ac:dyDescent="0.15">
      <c r="B36" s="659" t="s">
        <v>323</v>
      </c>
      <c r="C36" s="660"/>
      <c r="D36" s="660"/>
      <c r="E36" s="660"/>
      <c r="F36" s="660"/>
      <c r="G36" s="660"/>
      <c r="H36" s="660"/>
      <c r="I36" s="660"/>
      <c r="J36" s="660"/>
      <c r="K36" s="660"/>
      <c r="L36" s="660"/>
      <c r="M36" s="660"/>
      <c r="N36" s="660"/>
      <c r="O36" s="660"/>
      <c r="P36" s="660"/>
      <c r="Q36" s="661"/>
      <c r="R36" s="662" t="s">
        <v>126</v>
      </c>
      <c r="S36" s="665"/>
      <c r="T36" s="665"/>
      <c r="U36" s="665"/>
      <c r="V36" s="665"/>
      <c r="W36" s="665"/>
      <c r="X36" s="665"/>
      <c r="Y36" s="666"/>
      <c r="Z36" s="724" t="s">
        <v>126</v>
      </c>
      <c r="AA36" s="724"/>
      <c r="AB36" s="724"/>
      <c r="AC36" s="724"/>
      <c r="AD36" s="725" t="s">
        <v>126</v>
      </c>
      <c r="AE36" s="725"/>
      <c r="AF36" s="725"/>
      <c r="AG36" s="725"/>
      <c r="AH36" s="725"/>
      <c r="AI36" s="725"/>
      <c r="AJ36" s="725"/>
      <c r="AK36" s="725"/>
      <c r="AL36" s="667" t="s">
        <v>126</v>
      </c>
      <c r="AM36" s="668"/>
      <c r="AN36" s="668"/>
      <c r="AO36" s="726"/>
      <c r="AQ36" s="699" t="s">
        <v>324</v>
      </c>
      <c r="AR36" s="700"/>
      <c r="AS36" s="700"/>
      <c r="AT36" s="700"/>
      <c r="AU36" s="700"/>
      <c r="AV36" s="700"/>
      <c r="AW36" s="700"/>
      <c r="AX36" s="700"/>
      <c r="AY36" s="701"/>
      <c r="AZ36" s="662">
        <v>285548</v>
      </c>
      <c r="BA36" s="665"/>
      <c r="BB36" s="665"/>
      <c r="BC36" s="665"/>
      <c r="BD36" s="663"/>
      <c r="BE36" s="663"/>
      <c r="BF36" s="702"/>
      <c r="BG36" s="706" t="s">
        <v>325</v>
      </c>
      <c r="BH36" s="703"/>
      <c r="BI36" s="703"/>
      <c r="BJ36" s="703"/>
      <c r="BK36" s="703"/>
      <c r="BL36" s="703"/>
      <c r="BM36" s="703"/>
      <c r="BN36" s="703"/>
      <c r="BO36" s="703"/>
      <c r="BP36" s="703"/>
      <c r="BQ36" s="703"/>
      <c r="BR36" s="703"/>
      <c r="BS36" s="703"/>
      <c r="BT36" s="703"/>
      <c r="BU36" s="704"/>
      <c r="BV36" s="662">
        <v>79239</v>
      </c>
      <c r="BW36" s="665"/>
      <c r="BX36" s="665"/>
      <c r="BY36" s="665"/>
      <c r="BZ36" s="665"/>
      <c r="CA36" s="665"/>
      <c r="CB36" s="705"/>
      <c r="CD36" s="706" t="s">
        <v>326</v>
      </c>
      <c r="CE36" s="703"/>
      <c r="CF36" s="703"/>
      <c r="CG36" s="703"/>
      <c r="CH36" s="703"/>
      <c r="CI36" s="703"/>
      <c r="CJ36" s="703"/>
      <c r="CK36" s="703"/>
      <c r="CL36" s="703"/>
      <c r="CM36" s="703"/>
      <c r="CN36" s="703"/>
      <c r="CO36" s="703"/>
      <c r="CP36" s="703"/>
      <c r="CQ36" s="704"/>
      <c r="CR36" s="662">
        <v>919995</v>
      </c>
      <c r="CS36" s="665"/>
      <c r="CT36" s="665"/>
      <c r="CU36" s="665"/>
      <c r="CV36" s="665"/>
      <c r="CW36" s="665"/>
      <c r="CX36" s="665"/>
      <c r="CY36" s="666"/>
      <c r="CZ36" s="667">
        <v>18.7</v>
      </c>
      <c r="DA36" s="696"/>
      <c r="DB36" s="696"/>
      <c r="DC36" s="697"/>
      <c r="DD36" s="670">
        <v>812894</v>
      </c>
      <c r="DE36" s="665"/>
      <c r="DF36" s="665"/>
      <c r="DG36" s="665"/>
      <c r="DH36" s="665"/>
      <c r="DI36" s="665"/>
      <c r="DJ36" s="665"/>
      <c r="DK36" s="666"/>
      <c r="DL36" s="670">
        <v>742421</v>
      </c>
      <c r="DM36" s="665"/>
      <c r="DN36" s="665"/>
      <c r="DO36" s="665"/>
      <c r="DP36" s="665"/>
      <c r="DQ36" s="665"/>
      <c r="DR36" s="665"/>
      <c r="DS36" s="665"/>
      <c r="DT36" s="665"/>
      <c r="DU36" s="665"/>
      <c r="DV36" s="666"/>
      <c r="DW36" s="667">
        <v>21</v>
      </c>
      <c r="DX36" s="696"/>
      <c r="DY36" s="696"/>
      <c r="DZ36" s="696"/>
      <c r="EA36" s="696"/>
      <c r="EB36" s="696"/>
      <c r="EC36" s="698"/>
    </row>
    <row r="37" spans="2:133" ht="11.25" customHeight="1" x14ac:dyDescent="0.15">
      <c r="B37" s="659" t="s">
        <v>327</v>
      </c>
      <c r="C37" s="660"/>
      <c r="D37" s="660"/>
      <c r="E37" s="660"/>
      <c r="F37" s="660"/>
      <c r="G37" s="660"/>
      <c r="H37" s="660"/>
      <c r="I37" s="660"/>
      <c r="J37" s="660"/>
      <c r="K37" s="660"/>
      <c r="L37" s="660"/>
      <c r="M37" s="660"/>
      <c r="N37" s="660"/>
      <c r="O37" s="660"/>
      <c r="P37" s="660"/>
      <c r="Q37" s="661"/>
      <c r="R37" s="662">
        <v>140766</v>
      </c>
      <c r="S37" s="665"/>
      <c r="T37" s="665"/>
      <c r="U37" s="665"/>
      <c r="V37" s="665"/>
      <c r="W37" s="665"/>
      <c r="X37" s="665"/>
      <c r="Y37" s="666"/>
      <c r="Z37" s="724">
        <v>2.7</v>
      </c>
      <c r="AA37" s="724"/>
      <c r="AB37" s="724"/>
      <c r="AC37" s="724"/>
      <c r="AD37" s="725" t="s">
        <v>126</v>
      </c>
      <c r="AE37" s="725"/>
      <c r="AF37" s="725"/>
      <c r="AG37" s="725"/>
      <c r="AH37" s="725"/>
      <c r="AI37" s="725"/>
      <c r="AJ37" s="725"/>
      <c r="AK37" s="725"/>
      <c r="AL37" s="667" t="s">
        <v>126</v>
      </c>
      <c r="AM37" s="668"/>
      <c r="AN37" s="668"/>
      <c r="AO37" s="726"/>
      <c r="AQ37" s="699" t="s">
        <v>328</v>
      </c>
      <c r="AR37" s="700"/>
      <c r="AS37" s="700"/>
      <c r="AT37" s="700"/>
      <c r="AU37" s="700"/>
      <c r="AV37" s="700"/>
      <c r="AW37" s="700"/>
      <c r="AX37" s="700"/>
      <c r="AY37" s="701"/>
      <c r="AZ37" s="662">
        <v>221000</v>
      </c>
      <c r="BA37" s="665"/>
      <c r="BB37" s="665"/>
      <c r="BC37" s="665"/>
      <c r="BD37" s="663"/>
      <c r="BE37" s="663"/>
      <c r="BF37" s="702"/>
      <c r="BG37" s="706" t="s">
        <v>329</v>
      </c>
      <c r="BH37" s="703"/>
      <c r="BI37" s="703"/>
      <c r="BJ37" s="703"/>
      <c r="BK37" s="703"/>
      <c r="BL37" s="703"/>
      <c r="BM37" s="703"/>
      <c r="BN37" s="703"/>
      <c r="BO37" s="703"/>
      <c r="BP37" s="703"/>
      <c r="BQ37" s="703"/>
      <c r="BR37" s="703"/>
      <c r="BS37" s="703"/>
      <c r="BT37" s="703"/>
      <c r="BU37" s="704"/>
      <c r="BV37" s="662">
        <v>1688</v>
      </c>
      <c r="BW37" s="665"/>
      <c r="BX37" s="665"/>
      <c r="BY37" s="665"/>
      <c r="BZ37" s="665"/>
      <c r="CA37" s="665"/>
      <c r="CB37" s="705"/>
      <c r="CD37" s="706" t="s">
        <v>330</v>
      </c>
      <c r="CE37" s="703"/>
      <c r="CF37" s="703"/>
      <c r="CG37" s="703"/>
      <c r="CH37" s="703"/>
      <c r="CI37" s="703"/>
      <c r="CJ37" s="703"/>
      <c r="CK37" s="703"/>
      <c r="CL37" s="703"/>
      <c r="CM37" s="703"/>
      <c r="CN37" s="703"/>
      <c r="CO37" s="703"/>
      <c r="CP37" s="703"/>
      <c r="CQ37" s="704"/>
      <c r="CR37" s="662">
        <v>255197</v>
      </c>
      <c r="CS37" s="663"/>
      <c r="CT37" s="663"/>
      <c r="CU37" s="663"/>
      <c r="CV37" s="663"/>
      <c r="CW37" s="663"/>
      <c r="CX37" s="663"/>
      <c r="CY37" s="664"/>
      <c r="CZ37" s="667">
        <v>5.2</v>
      </c>
      <c r="DA37" s="696"/>
      <c r="DB37" s="696"/>
      <c r="DC37" s="697"/>
      <c r="DD37" s="670">
        <v>247683</v>
      </c>
      <c r="DE37" s="663"/>
      <c r="DF37" s="663"/>
      <c r="DG37" s="663"/>
      <c r="DH37" s="663"/>
      <c r="DI37" s="663"/>
      <c r="DJ37" s="663"/>
      <c r="DK37" s="664"/>
      <c r="DL37" s="670">
        <v>239550</v>
      </c>
      <c r="DM37" s="663"/>
      <c r="DN37" s="663"/>
      <c r="DO37" s="663"/>
      <c r="DP37" s="663"/>
      <c r="DQ37" s="663"/>
      <c r="DR37" s="663"/>
      <c r="DS37" s="663"/>
      <c r="DT37" s="663"/>
      <c r="DU37" s="663"/>
      <c r="DV37" s="664"/>
      <c r="DW37" s="667">
        <v>6.8</v>
      </c>
      <c r="DX37" s="696"/>
      <c r="DY37" s="696"/>
      <c r="DZ37" s="696"/>
      <c r="EA37" s="696"/>
      <c r="EB37" s="696"/>
      <c r="EC37" s="698"/>
    </row>
    <row r="38" spans="2:133" ht="11.25" customHeight="1" x14ac:dyDescent="0.15">
      <c r="B38" s="674" t="s">
        <v>331</v>
      </c>
      <c r="C38" s="675"/>
      <c r="D38" s="675"/>
      <c r="E38" s="675"/>
      <c r="F38" s="675"/>
      <c r="G38" s="675"/>
      <c r="H38" s="675"/>
      <c r="I38" s="675"/>
      <c r="J38" s="675"/>
      <c r="K38" s="675"/>
      <c r="L38" s="675"/>
      <c r="M38" s="675"/>
      <c r="N38" s="675"/>
      <c r="O38" s="675"/>
      <c r="P38" s="675"/>
      <c r="Q38" s="676"/>
      <c r="R38" s="677">
        <v>5189197</v>
      </c>
      <c r="S38" s="714"/>
      <c r="T38" s="714"/>
      <c r="U38" s="714"/>
      <c r="V38" s="714"/>
      <c r="W38" s="714"/>
      <c r="X38" s="714"/>
      <c r="Y38" s="719"/>
      <c r="Z38" s="720">
        <v>100</v>
      </c>
      <c r="AA38" s="720"/>
      <c r="AB38" s="720"/>
      <c r="AC38" s="720"/>
      <c r="AD38" s="721">
        <v>3401787</v>
      </c>
      <c r="AE38" s="721"/>
      <c r="AF38" s="721"/>
      <c r="AG38" s="721"/>
      <c r="AH38" s="721"/>
      <c r="AI38" s="721"/>
      <c r="AJ38" s="721"/>
      <c r="AK38" s="721"/>
      <c r="AL38" s="680">
        <v>100</v>
      </c>
      <c r="AM38" s="722"/>
      <c r="AN38" s="722"/>
      <c r="AO38" s="723"/>
      <c r="AQ38" s="699" t="s">
        <v>332</v>
      </c>
      <c r="AR38" s="700"/>
      <c r="AS38" s="700"/>
      <c r="AT38" s="700"/>
      <c r="AU38" s="700"/>
      <c r="AV38" s="700"/>
      <c r="AW38" s="700"/>
      <c r="AX38" s="700"/>
      <c r="AY38" s="701"/>
      <c r="AZ38" s="662">
        <v>107554</v>
      </c>
      <c r="BA38" s="665"/>
      <c r="BB38" s="665"/>
      <c r="BC38" s="665"/>
      <c r="BD38" s="663"/>
      <c r="BE38" s="663"/>
      <c r="BF38" s="702"/>
      <c r="BG38" s="706" t="s">
        <v>333</v>
      </c>
      <c r="BH38" s="703"/>
      <c r="BI38" s="703"/>
      <c r="BJ38" s="703"/>
      <c r="BK38" s="703"/>
      <c r="BL38" s="703"/>
      <c r="BM38" s="703"/>
      <c r="BN38" s="703"/>
      <c r="BO38" s="703"/>
      <c r="BP38" s="703"/>
      <c r="BQ38" s="703"/>
      <c r="BR38" s="703"/>
      <c r="BS38" s="703"/>
      <c r="BT38" s="703"/>
      <c r="BU38" s="704"/>
      <c r="BV38" s="662">
        <v>2673</v>
      </c>
      <c r="BW38" s="665"/>
      <c r="BX38" s="665"/>
      <c r="BY38" s="665"/>
      <c r="BZ38" s="665"/>
      <c r="CA38" s="665"/>
      <c r="CB38" s="705"/>
      <c r="CD38" s="706" t="s">
        <v>334</v>
      </c>
      <c r="CE38" s="703"/>
      <c r="CF38" s="703"/>
      <c r="CG38" s="703"/>
      <c r="CH38" s="703"/>
      <c r="CI38" s="703"/>
      <c r="CJ38" s="703"/>
      <c r="CK38" s="703"/>
      <c r="CL38" s="703"/>
      <c r="CM38" s="703"/>
      <c r="CN38" s="703"/>
      <c r="CO38" s="703"/>
      <c r="CP38" s="703"/>
      <c r="CQ38" s="704"/>
      <c r="CR38" s="662">
        <v>783262</v>
      </c>
      <c r="CS38" s="665"/>
      <c r="CT38" s="665"/>
      <c r="CU38" s="665"/>
      <c r="CV38" s="665"/>
      <c r="CW38" s="665"/>
      <c r="CX38" s="665"/>
      <c r="CY38" s="666"/>
      <c r="CZ38" s="667">
        <v>15.9</v>
      </c>
      <c r="DA38" s="696"/>
      <c r="DB38" s="696"/>
      <c r="DC38" s="697"/>
      <c r="DD38" s="670">
        <v>685059</v>
      </c>
      <c r="DE38" s="665"/>
      <c r="DF38" s="665"/>
      <c r="DG38" s="665"/>
      <c r="DH38" s="665"/>
      <c r="DI38" s="665"/>
      <c r="DJ38" s="665"/>
      <c r="DK38" s="666"/>
      <c r="DL38" s="670">
        <v>609398</v>
      </c>
      <c r="DM38" s="665"/>
      <c r="DN38" s="665"/>
      <c r="DO38" s="665"/>
      <c r="DP38" s="665"/>
      <c r="DQ38" s="665"/>
      <c r="DR38" s="665"/>
      <c r="DS38" s="665"/>
      <c r="DT38" s="665"/>
      <c r="DU38" s="665"/>
      <c r="DV38" s="666"/>
      <c r="DW38" s="667">
        <v>17.2</v>
      </c>
      <c r="DX38" s="696"/>
      <c r="DY38" s="696"/>
      <c r="DZ38" s="696"/>
      <c r="EA38" s="696"/>
      <c r="EB38" s="696"/>
      <c r="EC38" s="698"/>
    </row>
    <row r="39" spans="2:133" ht="11.25" customHeight="1" x14ac:dyDescent="0.15">
      <c r="AQ39" s="699" t="s">
        <v>335</v>
      </c>
      <c r="AR39" s="700"/>
      <c r="AS39" s="700"/>
      <c r="AT39" s="700"/>
      <c r="AU39" s="700"/>
      <c r="AV39" s="700"/>
      <c r="AW39" s="700"/>
      <c r="AX39" s="700"/>
      <c r="AY39" s="701"/>
      <c r="AZ39" s="662">
        <v>426</v>
      </c>
      <c r="BA39" s="665"/>
      <c r="BB39" s="665"/>
      <c r="BC39" s="665"/>
      <c r="BD39" s="663"/>
      <c r="BE39" s="663"/>
      <c r="BF39" s="702"/>
      <c r="BG39" s="707" t="s">
        <v>336</v>
      </c>
      <c r="BH39" s="708"/>
      <c r="BI39" s="708"/>
      <c r="BJ39" s="708"/>
      <c r="BK39" s="708"/>
      <c r="BL39" s="235"/>
      <c r="BM39" s="703" t="s">
        <v>337</v>
      </c>
      <c r="BN39" s="703"/>
      <c r="BO39" s="703"/>
      <c r="BP39" s="703"/>
      <c r="BQ39" s="703"/>
      <c r="BR39" s="703"/>
      <c r="BS39" s="703"/>
      <c r="BT39" s="703"/>
      <c r="BU39" s="704"/>
      <c r="BV39" s="662">
        <v>90</v>
      </c>
      <c r="BW39" s="665"/>
      <c r="BX39" s="665"/>
      <c r="BY39" s="665"/>
      <c r="BZ39" s="665"/>
      <c r="CA39" s="665"/>
      <c r="CB39" s="705"/>
      <c r="CD39" s="706" t="s">
        <v>338</v>
      </c>
      <c r="CE39" s="703"/>
      <c r="CF39" s="703"/>
      <c r="CG39" s="703"/>
      <c r="CH39" s="703"/>
      <c r="CI39" s="703"/>
      <c r="CJ39" s="703"/>
      <c r="CK39" s="703"/>
      <c r="CL39" s="703"/>
      <c r="CM39" s="703"/>
      <c r="CN39" s="703"/>
      <c r="CO39" s="703"/>
      <c r="CP39" s="703"/>
      <c r="CQ39" s="704"/>
      <c r="CR39" s="662">
        <v>35735</v>
      </c>
      <c r="CS39" s="663"/>
      <c r="CT39" s="663"/>
      <c r="CU39" s="663"/>
      <c r="CV39" s="663"/>
      <c r="CW39" s="663"/>
      <c r="CX39" s="663"/>
      <c r="CY39" s="664"/>
      <c r="CZ39" s="667">
        <v>0.7</v>
      </c>
      <c r="DA39" s="696"/>
      <c r="DB39" s="696"/>
      <c r="DC39" s="697"/>
      <c r="DD39" s="670">
        <v>22641</v>
      </c>
      <c r="DE39" s="663"/>
      <c r="DF39" s="663"/>
      <c r="DG39" s="663"/>
      <c r="DH39" s="663"/>
      <c r="DI39" s="663"/>
      <c r="DJ39" s="663"/>
      <c r="DK39" s="664"/>
      <c r="DL39" s="670" t="s">
        <v>126</v>
      </c>
      <c r="DM39" s="663"/>
      <c r="DN39" s="663"/>
      <c r="DO39" s="663"/>
      <c r="DP39" s="663"/>
      <c r="DQ39" s="663"/>
      <c r="DR39" s="663"/>
      <c r="DS39" s="663"/>
      <c r="DT39" s="663"/>
      <c r="DU39" s="663"/>
      <c r="DV39" s="664"/>
      <c r="DW39" s="667" t="s">
        <v>339</v>
      </c>
      <c r="DX39" s="696"/>
      <c r="DY39" s="696"/>
      <c r="DZ39" s="696"/>
      <c r="EA39" s="696"/>
      <c r="EB39" s="696"/>
      <c r="EC39" s="698"/>
    </row>
    <row r="40" spans="2:133" ht="11.25" customHeight="1" x14ac:dyDescent="0.15">
      <c r="AQ40" s="699" t="s">
        <v>340</v>
      </c>
      <c r="AR40" s="700"/>
      <c r="AS40" s="700"/>
      <c r="AT40" s="700"/>
      <c r="AU40" s="700"/>
      <c r="AV40" s="700"/>
      <c r="AW40" s="700"/>
      <c r="AX40" s="700"/>
      <c r="AY40" s="701"/>
      <c r="AZ40" s="662">
        <v>133156</v>
      </c>
      <c r="BA40" s="665"/>
      <c r="BB40" s="665"/>
      <c r="BC40" s="665"/>
      <c r="BD40" s="663"/>
      <c r="BE40" s="663"/>
      <c r="BF40" s="702"/>
      <c r="BG40" s="707"/>
      <c r="BH40" s="708"/>
      <c r="BI40" s="708"/>
      <c r="BJ40" s="708"/>
      <c r="BK40" s="708"/>
      <c r="BL40" s="235"/>
      <c r="BM40" s="703" t="s">
        <v>341</v>
      </c>
      <c r="BN40" s="703"/>
      <c r="BO40" s="703"/>
      <c r="BP40" s="703"/>
      <c r="BQ40" s="703"/>
      <c r="BR40" s="703"/>
      <c r="BS40" s="703"/>
      <c r="BT40" s="703"/>
      <c r="BU40" s="704"/>
      <c r="BV40" s="662" t="s">
        <v>339</v>
      </c>
      <c r="BW40" s="665"/>
      <c r="BX40" s="665"/>
      <c r="BY40" s="665"/>
      <c r="BZ40" s="665"/>
      <c r="CA40" s="665"/>
      <c r="CB40" s="705"/>
      <c r="CD40" s="706" t="s">
        <v>342</v>
      </c>
      <c r="CE40" s="703"/>
      <c r="CF40" s="703"/>
      <c r="CG40" s="703"/>
      <c r="CH40" s="703"/>
      <c r="CI40" s="703"/>
      <c r="CJ40" s="703"/>
      <c r="CK40" s="703"/>
      <c r="CL40" s="703"/>
      <c r="CM40" s="703"/>
      <c r="CN40" s="703"/>
      <c r="CO40" s="703"/>
      <c r="CP40" s="703"/>
      <c r="CQ40" s="704"/>
      <c r="CR40" s="662">
        <v>13155</v>
      </c>
      <c r="CS40" s="665"/>
      <c r="CT40" s="665"/>
      <c r="CU40" s="665"/>
      <c r="CV40" s="665"/>
      <c r="CW40" s="665"/>
      <c r="CX40" s="665"/>
      <c r="CY40" s="666"/>
      <c r="CZ40" s="667">
        <v>0.3</v>
      </c>
      <c r="DA40" s="696"/>
      <c r="DB40" s="696"/>
      <c r="DC40" s="697"/>
      <c r="DD40" s="670">
        <v>12905</v>
      </c>
      <c r="DE40" s="665"/>
      <c r="DF40" s="665"/>
      <c r="DG40" s="665"/>
      <c r="DH40" s="665"/>
      <c r="DI40" s="665"/>
      <c r="DJ40" s="665"/>
      <c r="DK40" s="666"/>
      <c r="DL40" s="670">
        <v>7278</v>
      </c>
      <c r="DM40" s="665"/>
      <c r="DN40" s="665"/>
      <c r="DO40" s="665"/>
      <c r="DP40" s="665"/>
      <c r="DQ40" s="665"/>
      <c r="DR40" s="665"/>
      <c r="DS40" s="665"/>
      <c r="DT40" s="665"/>
      <c r="DU40" s="665"/>
      <c r="DV40" s="666"/>
      <c r="DW40" s="667">
        <v>0.2</v>
      </c>
      <c r="DX40" s="696"/>
      <c r="DY40" s="696"/>
      <c r="DZ40" s="696"/>
      <c r="EA40" s="696"/>
      <c r="EB40" s="696"/>
      <c r="EC40" s="698"/>
    </row>
    <row r="41" spans="2:133" ht="11.25" customHeight="1" x14ac:dyDescent="0.15">
      <c r="AQ41" s="711" t="s">
        <v>343</v>
      </c>
      <c r="AR41" s="712"/>
      <c r="AS41" s="712"/>
      <c r="AT41" s="712"/>
      <c r="AU41" s="712"/>
      <c r="AV41" s="712"/>
      <c r="AW41" s="712"/>
      <c r="AX41" s="712"/>
      <c r="AY41" s="713"/>
      <c r="AZ41" s="677">
        <v>428680</v>
      </c>
      <c r="BA41" s="714"/>
      <c r="BB41" s="714"/>
      <c r="BC41" s="714"/>
      <c r="BD41" s="678"/>
      <c r="BE41" s="678"/>
      <c r="BF41" s="715"/>
      <c r="BG41" s="709"/>
      <c r="BH41" s="710"/>
      <c r="BI41" s="710"/>
      <c r="BJ41" s="710"/>
      <c r="BK41" s="710"/>
      <c r="BL41" s="236"/>
      <c r="BM41" s="716" t="s">
        <v>344</v>
      </c>
      <c r="BN41" s="716"/>
      <c r="BO41" s="716"/>
      <c r="BP41" s="716"/>
      <c r="BQ41" s="716"/>
      <c r="BR41" s="716"/>
      <c r="BS41" s="716"/>
      <c r="BT41" s="716"/>
      <c r="BU41" s="717"/>
      <c r="BV41" s="677">
        <v>331</v>
      </c>
      <c r="BW41" s="714"/>
      <c r="BX41" s="714"/>
      <c r="BY41" s="714"/>
      <c r="BZ41" s="714"/>
      <c r="CA41" s="714"/>
      <c r="CB41" s="718"/>
      <c r="CD41" s="706" t="s">
        <v>345</v>
      </c>
      <c r="CE41" s="703"/>
      <c r="CF41" s="703"/>
      <c r="CG41" s="703"/>
      <c r="CH41" s="703"/>
      <c r="CI41" s="703"/>
      <c r="CJ41" s="703"/>
      <c r="CK41" s="703"/>
      <c r="CL41" s="703"/>
      <c r="CM41" s="703"/>
      <c r="CN41" s="703"/>
      <c r="CO41" s="703"/>
      <c r="CP41" s="703"/>
      <c r="CQ41" s="704"/>
      <c r="CR41" s="662" t="s">
        <v>339</v>
      </c>
      <c r="CS41" s="663"/>
      <c r="CT41" s="663"/>
      <c r="CU41" s="663"/>
      <c r="CV41" s="663"/>
      <c r="CW41" s="663"/>
      <c r="CX41" s="663"/>
      <c r="CY41" s="664"/>
      <c r="CZ41" s="667" t="s">
        <v>126</v>
      </c>
      <c r="DA41" s="696"/>
      <c r="DB41" s="696"/>
      <c r="DC41" s="697"/>
      <c r="DD41" s="670" t="s">
        <v>126</v>
      </c>
      <c r="DE41" s="663"/>
      <c r="DF41" s="663"/>
      <c r="DG41" s="663"/>
      <c r="DH41" s="663"/>
      <c r="DI41" s="663"/>
      <c r="DJ41" s="663"/>
      <c r="DK41" s="664"/>
      <c r="DL41" s="671"/>
      <c r="DM41" s="672"/>
      <c r="DN41" s="672"/>
      <c r="DO41" s="672"/>
      <c r="DP41" s="672"/>
      <c r="DQ41" s="672"/>
      <c r="DR41" s="672"/>
      <c r="DS41" s="672"/>
      <c r="DT41" s="672"/>
      <c r="DU41" s="672"/>
      <c r="DV41" s="673"/>
      <c r="DW41" s="656"/>
      <c r="DX41" s="657"/>
      <c r="DY41" s="657"/>
      <c r="DZ41" s="657"/>
      <c r="EA41" s="657"/>
      <c r="EB41" s="657"/>
      <c r="EC41" s="658"/>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9" t="s">
        <v>347</v>
      </c>
      <c r="CE42" s="660"/>
      <c r="CF42" s="660"/>
      <c r="CG42" s="660"/>
      <c r="CH42" s="660"/>
      <c r="CI42" s="660"/>
      <c r="CJ42" s="660"/>
      <c r="CK42" s="660"/>
      <c r="CL42" s="660"/>
      <c r="CM42" s="660"/>
      <c r="CN42" s="660"/>
      <c r="CO42" s="660"/>
      <c r="CP42" s="660"/>
      <c r="CQ42" s="661"/>
      <c r="CR42" s="662">
        <v>441032</v>
      </c>
      <c r="CS42" s="665"/>
      <c r="CT42" s="665"/>
      <c r="CU42" s="665"/>
      <c r="CV42" s="665"/>
      <c r="CW42" s="665"/>
      <c r="CX42" s="665"/>
      <c r="CY42" s="666"/>
      <c r="CZ42" s="667">
        <v>9</v>
      </c>
      <c r="DA42" s="668"/>
      <c r="DB42" s="668"/>
      <c r="DC42" s="669"/>
      <c r="DD42" s="670">
        <v>84491</v>
      </c>
      <c r="DE42" s="665"/>
      <c r="DF42" s="665"/>
      <c r="DG42" s="665"/>
      <c r="DH42" s="665"/>
      <c r="DI42" s="665"/>
      <c r="DJ42" s="665"/>
      <c r="DK42" s="666"/>
      <c r="DL42" s="671"/>
      <c r="DM42" s="672"/>
      <c r="DN42" s="672"/>
      <c r="DO42" s="672"/>
      <c r="DP42" s="672"/>
      <c r="DQ42" s="672"/>
      <c r="DR42" s="672"/>
      <c r="DS42" s="672"/>
      <c r="DT42" s="672"/>
      <c r="DU42" s="672"/>
      <c r="DV42" s="673"/>
      <c r="DW42" s="656"/>
      <c r="DX42" s="657"/>
      <c r="DY42" s="657"/>
      <c r="DZ42" s="657"/>
      <c r="EA42" s="657"/>
      <c r="EB42" s="657"/>
      <c r="EC42" s="658"/>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9" t="s">
        <v>349</v>
      </c>
      <c r="CE43" s="660"/>
      <c r="CF43" s="660"/>
      <c r="CG43" s="660"/>
      <c r="CH43" s="660"/>
      <c r="CI43" s="660"/>
      <c r="CJ43" s="660"/>
      <c r="CK43" s="660"/>
      <c r="CL43" s="660"/>
      <c r="CM43" s="660"/>
      <c r="CN43" s="660"/>
      <c r="CO43" s="660"/>
      <c r="CP43" s="660"/>
      <c r="CQ43" s="661"/>
      <c r="CR43" s="662" t="s">
        <v>126</v>
      </c>
      <c r="CS43" s="663"/>
      <c r="CT43" s="663"/>
      <c r="CU43" s="663"/>
      <c r="CV43" s="663"/>
      <c r="CW43" s="663"/>
      <c r="CX43" s="663"/>
      <c r="CY43" s="664"/>
      <c r="CZ43" s="667" t="s">
        <v>339</v>
      </c>
      <c r="DA43" s="696"/>
      <c r="DB43" s="696"/>
      <c r="DC43" s="697"/>
      <c r="DD43" s="670" t="s">
        <v>339</v>
      </c>
      <c r="DE43" s="663"/>
      <c r="DF43" s="663"/>
      <c r="DG43" s="663"/>
      <c r="DH43" s="663"/>
      <c r="DI43" s="663"/>
      <c r="DJ43" s="663"/>
      <c r="DK43" s="664"/>
      <c r="DL43" s="671"/>
      <c r="DM43" s="672"/>
      <c r="DN43" s="672"/>
      <c r="DO43" s="672"/>
      <c r="DP43" s="672"/>
      <c r="DQ43" s="672"/>
      <c r="DR43" s="672"/>
      <c r="DS43" s="672"/>
      <c r="DT43" s="672"/>
      <c r="DU43" s="672"/>
      <c r="DV43" s="673"/>
      <c r="DW43" s="656"/>
      <c r="DX43" s="657"/>
      <c r="DY43" s="657"/>
      <c r="DZ43" s="657"/>
      <c r="EA43" s="657"/>
      <c r="EB43" s="657"/>
      <c r="EC43" s="658"/>
    </row>
    <row r="44" spans="2:133" ht="11.25" customHeight="1" x14ac:dyDescent="0.15">
      <c r="B44" s="240" t="s">
        <v>350</v>
      </c>
      <c r="CD44" s="690" t="s">
        <v>301</v>
      </c>
      <c r="CE44" s="691"/>
      <c r="CF44" s="659" t="s">
        <v>351</v>
      </c>
      <c r="CG44" s="660"/>
      <c r="CH44" s="660"/>
      <c r="CI44" s="660"/>
      <c r="CJ44" s="660"/>
      <c r="CK44" s="660"/>
      <c r="CL44" s="660"/>
      <c r="CM44" s="660"/>
      <c r="CN44" s="660"/>
      <c r="CO44" s="660"/>
      <c r="CP44" s="660"/>
      <c r="CQ44" s="661"/>
      <c r="CR44" s="662">
        <v>433735</v>
      </c>
      <c r="CS44" s="665"/>
      <c r="CT44" s="665"/>
      <c r="CU44" s="665"/>
      <c r="CV44" s="665"/>
      <c r="CW44" s="665"/>
      <c r="CX44" s="665"/>
      <c r="CY44" s="666"/>
      <c r="CZ44" s="667">
        <v>8.8000000000000007</v>
      </c>
      <c r="DA44" s="668"/>
      <c r="DB44" s="668"/>
      <c r="DC44" s="669"/>
      <c r="DD44" s="670">
        <v>78414</v>
      </c>
      <c r="DE44" s="665"/>
      <c r="DF44" s="665"/>
      <c r="DG44" s="665"/>
      <c r="DH44" s="665"/>
      <c r="DI44" s="665"/>
      <c r="DJ44" s="665"/>
      <c r="DK44" s="666"/>
      <c r="DL44" s="671"/>
      <c r="DM44" s="672"/>
      <c r="DN44" s="672"/>
      <c r="DO44" s="672"/>
      <c r="DP44" s="672"/>
      <c r="DQ44" s="672"/>
      <c r="DR44" s="672"/>
      <c r="DS44" s="672"/>
      <c r="DT44" s="672"/>
      <c r="DU44" s="672"/>
      <c r="DV44" s="673"/>
      <c r="DW44" s="656"/>
      <c r="DX44" s="657"/>
      <c r="DY44" s="657"/>
      <c r="DZ44" s="657"/>
      <c r="EA44" s="657"/>
      <c r="EB44" s="657"/>
      <c r="EC44" s="658"/>
    </row>
    <row r="45" spans="2:133" ht="11.25" customHeight="1" x14ac:dyDescent="0.15">
      <c r="CD45" s="692"/>
      <c r="CE45" s="693"/>
      <c r="CF45" s="659" t="s">
        <v>352</v>
      </c>
      <c r="CG45" s="660"/>
      <c r="CH45" s="660"/>
      <c r="CI45" s="660"/>
      <c r="CJ45" s="660"/>
      <c r="CK45" s="660"/>
      <c r="CL45" s="660"/>
      <c r="CM45" s="660"/>
      <c r="CN45" s="660"/>
      <c r="CO45" s="660"/>
      <c r="CP45" s="660"/>
      <c r="CQ45" s="661"/>
      <c r="CR45" s="662">
        <v>121976</v>
      </c>
      <c r="CS45" s="663"/>
      <c r="CT45" s="663"/>
      <c r="CU45" s="663"/>
      <c r="CV45" s="663"/>
      <c r="CW45" s="663"/>
      <c r="CX45" s="663"/>
      <c r="CY45" s="664"/>
      <c r="CZ45" s="667">
        <v>2.5</v>
      </c>
      <c r="DA45" s="696"/>
      <c r="DB45" s="696"/>
      <c r="DC45" s="697"/>
      <c r="DD45" s="670">
        <v>31</v>
      </c>
      <c r="DE45" s="663"/>
      <c r="DF45" s="663"/>
      <c r="DG45" s="663"/>
      <c r="DH45" s="663"/>
      <c r="DI45" s="663"/>
      <c r="DJ45" s="663"/>
      <c r="DK45" s="664"/>
      <c r="DL45" s="671"/>
      <c r="DM45" s="672"/>
      <c r="DN45" s="672"/>
      <c r="DO45" s="672"/>
      <c r="DP45" s="672"/>
      <c r="DQ45" s="672"/>
      <c r="DR45" s="672"/>
      <c r="DS45" s="672"/>
      <c r="DT45" s="672"/>
      <c r="DU45" s="672"/>
      <c r="DV45" s="673"/>
      <c r="DW45" s="656"/>
      <c r="DX45" s="657"/>
      <c r="DY45" s="657"/>
      <c r="DZ45" s="657"/>
      <c r="EA45" s="657"/>
      <c r="EB45" s="657"/>
      <c r="EC45" s="658"/>
    </row>
    <row r="46" spans="2:133" ht="11.25" customHeight="1" x14ac:dyDescent="0.15">
      <c r="CD46" s="692"/>
      <c r="CE46" s="693"/>
      <c r="CF46" s="659" t="s">
        <v>353</v>
      </c>
      <c r="CG46" s="660"/>
      <c r="CH46" s="660"/>
      <c r="CI46" s="660"/>
      <c r="CJ46" s="660"/>
      <c r="CK46" s="660"/>
      <c r="CL46" s="660"/>
      <c r="CM46" s="660"/>
      <c r="CN46" s="660"/>
      <c r="CO46" s="660"/>
      <c r="CP46" s="660"/>
      <c r="CQ46" s="661"/>
      <c r="CR46" s="662">
        <v>301959</v>
      </c>
      <c r="CS46" s="665"/>
      <c r="CT46" s="665"/>
      <c r="CU46" s="665"/>
      <c r="CV46" s="665"/>
      <c r="CW46" s="665"/>
      <c r="CX46" s="665"/>
      <c r="CY46" s="666"/>
      <c r="CZ46" s="667">
        <v>6.1</v>
      </c>
      <c r="DA46" s="668"/>
      <c r="DB46" s="668"/>
      <c r="DC46" s="669"/>
      <c r="DD46" s="670">
        <v>77388</v>
      </c>
      <c r="DE46" s="665"/>
      <c r="DF46" s="665"/>
      <c r="DG46" s="665"/>
      <c r="DH46" s="665"/>
      <c r="DI46" s="665"/>
      <c r="DJ46" s="665"/>
      <c r="DK46" s="666"/>
      <c r="DL46" s="671"/>
      <c r="DM46" s="672"/>
      <c r="DN46" s="672"/>
      <c r="DO46" s="672"/>
      <c r="DP46" s="672"/>
      <c r="DQ46" s="672"/>
      <c r="DR46" s="672"/>
      <c r="DS46" s="672"/>
      <c r="DT46" s="672"/>
      <c r="DU46" s="672"/>
      <c r="DV46" s="673"/>
      <c r="DW46" s="656"/>
      <c r="DX46" s="657"/>
      <c r="DY46" s="657"/>
      <c r="DZ46" s="657"/>
      <c r="EA46" s="657"/>
      <c r="EB46" s="657"/>
      <c r="EC46" s="658"/>
    </row>
    <row r="47" spans="2:133" ht="11.25" customHeight="1" x14ac:dyDescent="0.15">
      <c r="CD47" s="692"/>
      <c r="CE47" s="693"/>
      <c r="CF47" s="659" t="s">
        <v>354</v>
      </c>
      <c r="CG47" s="660"/>
      <c r="CH47" s="660"/>
      <c r="CI47" s="660"/>
      <c r="CJ47" s="660"/>
      <c r="CK47" s="660"/>
      <c r="CL47" s="660"/>
      <c r="CM47" s="660"/>
      <c r="CN47" s="660"/>
      <c r="CO47" s="660"/>
      <c r="CP47" s="660"/>
      <c r="CQ47" s="661"/>
      <c r="CR47" s="662">
        <v>7297</v>
      </c>
      <c r="CS47" s="663"/>
      <c r="CT47" s="663"/>
      <c r="CU47" s="663"/>
      <c r="CV47" s="663"/>
      <c r="CW47" s="663"/>
      <c r="CX47" s="663"/>
      <c r="CY47" s="664"/>
      <c r="CZ47" s="667">
        <v>0.1</v>
      </c>
      <c r="DA47" s="696"/>
      <c r="DB47" s="696"/>
      <c r="DC47" s="697"/>
      <c r="DD47" s="670">
        <v>6077</v>
      </c>
      <c r="DE47" s="663"/>
      <c r="DF47" s="663"/>
      <c r="DG47" s="663"/>
      <c r="DH47" s="663"/>
      <c r="DI47" s="663"/>
      <c r="DJ47" s="663"/>
      <c r="DK47" s="664"/>
      <c r="DL47" s="671"/>
      <c r="DM47" s="672"/>
      <c r="DN47" s="672"/>
      <c r="DO47" s="672"/>
      <c r="DP47" s="672"/>
      <c r="DQ47" s="672"/>
      <c r="DR47" s="672"/>
      <c r="DS47" s="672"/>
      <c r="DT47" s="672"/>
      <c r="DU47" s="672"/>
      <c r="DV47" s="673"/>
      <c r="DW47" s="656"/>
      <c r="DX47" s="657"/>
      <c r="DY47" s="657"/>
      <c r="DZ47" s="657"/>
      <c r="EA47" s="657"/>
      <c r="EB47" s="657"/>
      <c r="EC47" s="658"/>
    </row>
    <row r="48" spans="2:133" x14ac:dyDescent="0.15">
      <c r="CD48" s="694"/>
      <c r="CE48" s="695"/>
      <c r="CF48" s="659" t="s">
        <v>355</v>
      </c>
      <c r="CG48" s="660"/>
      <c r="CH48" s="660"/>
      <c r="CI48" s="660"/>
      <c r="CJ48" s="660"/>
      <c r="CK48" s="660"/>
      <c r="CL48" s="660"/>
      <c r="CM48" s="660"/>
      <c r="CN48" s="660"/>
      <c r="CO48" s="660"/>
      <c r="CP48" s="660"/>
      <c r="CQ48" s="661"/>
      <c r="CR48" s="662" t="s">
        <v>339</v>
      </c>
      <c r="CS48" s="665"/>
      <c r="CT48" s="665"/>
      <c r="CU48" s="665"/>
      <c r="CV48" s="665"/>
      <c r="CW48" s="665"/>
      <c r="CX48" s="665"/>
      <c r="CY48" s="666"/>
      <c r="CZ48" s="667" t="s">
        <v>126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6"/>
      <c r="DX48" s="657"/>
      <c r="DY48" s="657"/>
      <c r="DZ48" s="657"/>
      <c r="EA48" s="657"/>
      <c r="EB48" s="657"/>
      <c r="EC48" s="658"/>
    </row>
    <row r="49" spans="82:133" ht="11.25" customHeight="1" x14ac:dyDescent="0.15">
      <c r="CD49" s="674" t="s">
        <v>356</v>
      </c>
      <c r="CE49" s="675"/>
      <c r="CF49" s="675"/>
      <c r="CG49" s="675"/>
      <c r="CH49" s="675"/>
      <c r="CI49" s="675"/>
      <c r="CJ49" s="675"/>
      <c r="CK49" s="675"/>
      <c r="CL49" s="675"/>
      <c r="CM49" s="675"/>
      <c r="CN49" s="675"/>
      <c r="CO49" s="675"/>
      <c r="CP49" s="675"/>
      <c r="CQ49" s="676"/>
      <c r="CR49" s="677">
        <v>4913413</v>
      </c>
      <c r="CS49" s="678"/>
      <c r="CT49" s="678"/>
      <c r="CU49" s="678"/>
      <c r="CV49" s="678"/>
      <c r="CW49" s="678"/>
      <c r="CX49" s="678"/>
      <c r="CY49" s="679"/>
      <c r="CZ49" s="680">
        <v>100</v>
      </c>
      <c r="DA49" s="681"/>
      <c r="DB49" s="681"/>
      <c r="DC49" s="682"/>
      <c r="DD49" s="683">
        <v>3752559</v>
      </c>
      <c r="DE49" s="678"/>
      <c r="DF49" s="678"/>
      <c r="DG49" s="678"/>
      <c r="DH49" s="678"/>
      <c r="DI49" s="678"/>
      <c r="DJ49" s="678"/>
      <c r="DK49" s="679"/>
      <c r="DL49" s="684"/>
      <c r="DM49" s="685"/>
      <c r="DN49" s="685"/>
      <c r="DO49" s="685"/>
      <c r="DP49" s="685"/>
      <c r="DQ49" s="685"/>
      <c r="DR49" s="685"/>
      <c r="DS49" s="685"/>
      <c r="DT49" s="685"/>
      <c r="DU49" s="685"/>
      <c r="DV49" s="686"/>
      <c r="DW49" s="687"/>
      <c r="DX49" s="688"/>
      <c r="DY49" s="688"/>
      <c r="DZ49" s="688"/>
      <c r="EA49" s="688"/>
      <c r="EB49" s="688"/>
      <c r="EC49" s="689"/>
    </row>
    <row r="50" spans="82:133" hidden="1" x14ac:dyDescent="0.15"/>
    <row r="51" spans="82:133" hidden="1" x14ac:dyDescent="0.15"/>
    <row r="52" spans="82:133" hidden="1" x14ac:dyDescent="0.15"/>
    <row r="53" spans="82:133" hidden="1" x14ac:dyDescent="0.15"/>
  </sheetData>
  <sheetProtection algorithmName="SHA-512" hashValue="CtuGuBysjh4PegQQx1rLd/KRKstF8OlkqlCX7QpB2fK8nHnQ7l9ZaQ3ynH3NB21CGj+klZegnqo+pLjHQmLgvg==" saltValue="dnfyOkX8TYQ+yCpC82GQH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3" zoomScale="55" zoomScaleNormal="55" zoomScaleSheetLayoutView="70" workbookViewId="0">
      <selection activeCell="BJ16" sqref="BJ16:BK1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15" t="s">
        <v>358</v>
      </c>
      <c r="DK2" s="1216"/>
      <c r="DL2" s="1216"/>
      <c r="DM2" s="1216"/>
      <c r="DN2" s="1216"/>
      <c r="DO2" s="1217"/>
      <c r="DP2" s="249"/>
      <c r="DQ2" s="1215" t="s">
        <v>359</v>
      </c>
      <c r="DR2" s="1216"/>
      <c r="DS2" s="1216"/>
      <c r="DT2" s="1216"/>
      <c r="DU2" s="1216"/>
      <c r="DV2" s="1216"/>
      <c r="DW2" s="1216"/>
      <c r="DX2" s="1216"/>
      <c r="DY2" s="1216"/>
      <c r="DZ2" s="121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5" t="s">
        <v>360</v>
      </c>
      <c r="B4" s="1165"/>
      <c r="C4" s="1165"/>
      <c r="D4" s="1165"/>
      <c r="E4" s="1165"/>
      <c r="F4" s="1165"/>
      <c r="G4" s="1165"/>
      <c r="H4" s="1165"/>
      <c r="I4" s="1165"/>
      <c r="J4" s="1165"/>
      <c r="K4" s="1165"/>
      <c r="L4" s="1165"/>
      <c r="M4" s="1165"/>
      <c r="N4" s="1165"/>
      <c r="O4" s="1165"/>
      <c r="P4" s="1165"/>
      <c r="Q4" s="1165"/>
      <c r="R4" s="1165"/>
      <c r="S4" s="1165"/>
      <c r="T4" s="1165"/>
      <c r="U4" s="1165"/>
      <c r="V4" s="1165"/>
      <c r="W4" s="1165"/>
      <c r="X4" s="1165"/>
      <c r="Y4" s="1165"/>
      <c r="Z4" s="1165"/>
      <c r="AA4" s="1165"/>
      <c r="AB4" s="1165"/>
      <c r="AC4" s="1165"/>
      <c r="AD4" s="1165"/>
      <c r="AE4" s="1165"/>
      <c r="AF4" s="1165"/>
      <c r="AG4" s="1165"/>
      <c r="AH4" s="1165"/>
      <c r="AI4" s="1165"/>
      <c r="AJ4" s="1165"/>
      <c r="AK4" s="1165"/>
      <c r="AL4" s="1165"/>
      <c r="AM4" s="1165"/>
      <c r="AN4" s="1165"/>
      <c r="AO4" s="1165"/>
      <c r="AP4" s="1165"/>
      <c r="AQ4" s="1165"/>
      <c r="AR4" s="1165"/>
      <c r="AS4" s="1165"/>
      <c r="AT4" s="1165"/>
      <c r="AU4" s="1165"/>
      <c r="AV4" s="1165"/>
      <c r="AW4" s="1165"/>
      <c r="AX4" s="1165"/>
      <c r="AY4" s="1165"/>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0" t="s">
        <v>362</v>
      </c>
      <c r="B5" s="1091"/>
      <c r="C5" s="1091"/>
      <c r="D5" s="1091"/>
      <c r="E5" s="1091"/>
      <c r="F5" s="1091"/>
      <c r="G5" s="1091"/>
      <c r="H5" s="1091"/>
      <c r="I5" s="1091"/>
      <c r="J5" s="1091"/>
      <c r="K5" s="1091"/>
      <c r="L5" s="1091"/>
      <c r="M5" s="1091"/>
      <c r="N5" s="1091"/>
      <c r="O5" s="1091"/>
      <c r="P5" s="1092"/>
      <c r="Q5" s="1096" t="s">
        <v>363</v>
      </c>
      <c r="R5" s="1097"/>
      <c r="S5" s="1097"/>
      <c r="T5" s="1097"/>
      <c r="U5" s="1098"/>
      <c r="V5" s="1096" t="s">
        <v>364</v>
      </c>
      <c r="W5" s="1097"/>
      <c r="X5" s="1097"/>
      <c r="Y5" s="1097"/>
      <c r="Z5" s="1098"/>
      <c r="AA5" s="1096" t="s">
        <v>365</v>
      </c>
      <c r="AB5" s="1097"/>
      <c r="AC5" s="1097"/>
      <c r="AD5" s="1097"/>
      <c r="AE5" s="1097"/>
      <c r="AF5" s="1218" t="s">
        <v>366</v>
      </c>
      <c r="AG5" s="1097"/>
      <c r="AH5" s="1097"/>
      <c r="AI5" s="1097"/>
      <c r="AJ5" s="1112"/>
      <c r="AK5" s="1097" t="s">
        <v>367</v>
      </c>
      <c r="AL5" s="1097"/>
      <c r="AM5" s="1097"/>
      <c r="AN5" s="1097"/>
      <c r="AO5" s="1098"/>
      <c r="AP5" s="1096" t="s">
        <v>368</v>
      </c>
      <c r="AQ5" s="1097"/>
      <c r="AR5" s="1097"/>
      <c r="AS5" s="1097"/>
      <c r="AT5" s="1098"/>
      <c r="AU5" s="1096" t="s">
        <v>369</v>
      </c>
      <c r="AV5" s="1097"/>
      <c r="AW5" s="1097"/>
      <c r="AX5" s="1097"/>
      <c r="AY5" s="1112"/>
      <c r="AZ5" s="256"/>
      <c r="BA5" s="256"/>
      <c r="BB5" s="256"/>
      <c r="BC5" s="256"/>
      <c r="BD5" s="256"/>
      <c r="BE5" s="257"/>
      <c r="BF5" s="257"/>
      <c r="BG5" s="257"/>
      <c r="BH5" s="257"/>
      <c r="BI5" s="257"/>
      <c r="BJ5" s="257"/>
      <c r="BK5" s="257"/>
      <c r="BL5" s="257"/>
      <c r="BM5" s="257"/>
      <c r="BN5" s="257"/>
      <c r="BO5" s="257"/>
      <c r="BP5" s="257"/>
      <c r="BQ5" s="1090" t="s">
        <v>370</v>
      </c>
      <c r="BR5" s="1091"/>
      <c r="BS5" s="1091"/>
      <c r="BT5" s="1091"/>
      <c r="BU5" s="1091"/>
      <c r="BV5" s="1091"/>
      <c r="BW5" s="1091"/>
      <c r="BX5" s="1091"/>
      <c r="BY5" s="1091"/>
      <c r="BZ5" s="1091"/>
      <c r="CA5" s="1091"/>
      <c r="CB5" s="1091"/>
      <c r="CC5" s="1091"/>
      <c r="CD5" s="1091"/>
      <c r="CE5" s="1091"/>
      <c r="CF5" s="1091"/>
      <c r="CG5" s="1092"/>
      <c r="CH5" s="1096" t="s">
        <v>371</v>
      </c>
      <c r="CI5" s="1097"/>
      <c r="CJ5" s="1097"/>
      <c r="CK5" s="1097"/>
      <c r="CL5" s="1098"/>
      <c r="CM5" s="1096" t="s">
        <v>372</v>
      </c>
      <c r="CN5" s="1097"/>
      <c r="CO5" s="1097"/>
      <c r="CP5" s="1097"/>
      <c r="CQ5" s="1098"/>
      <c r="CR5" s="1096" t="s">
        <v>373</v>
      </c>
      <c r="CS5" s="1097"/>
      <c r="CT5" s="1097"/>
      <c r="CU5" s="1097"/>
      <c r="CV5" s="1098"/>
      <c r="CW5" s="1096" t="s">
        <v>374</v>
      </c>
      <c r="CX5" s="1097"/>
      <c r="CY5" s="1097"/>
      <c r="CZ5" s="1097"/>
      <c r="DA5" s="1098"/>
      <c r="DB5" s="1096" t="s">
        <v>375</v>
      </c>
      <c r="DC5" s="1097"/>
      <c r="DD5" s="1097"/>
      <c r="DE5" s="1097"/>
      <c r="DF5" s="1098"/>
      <c r="DG5" s="1203" t="s">
        <v>376</v>
      </c>
      <c r="DH5" s="1204"/>
      <c r="DI5" s="1204"/>
      <c r="DJ5" s="1204"/>
      <c r="DK5" s="1205"/>
      <c r="DL5" s="1203" t="s">
        <v>377</v>
      </c>
      <c r="DM5" s="1204"/>
      <c r="DN5" s="1204"/>
      <c r="DO5" s="1204"/>
      <c r="DP5" s="1205"/>
      <c r="DQ5" s="1096" t="s">
        <v>378</v>
      </c>
      <c r="DR5" s="1097"/>
      <c r="DS5" s="1097"/>
      <c r="DT5" s="1097"/>
      <c r="DU5" s="1098"/>
      <c r="DV5" s="1096" t="s">
        <v>369</v>
      </c>
      <c r="DW5" s="1097"/>
      <c r="DX5" s="1097"/>
      <c r="DY5" s="1097"/>
      <c r="DZ5" s="1112"/>
      <c r="EA5" s="254"/>
    </row>
    <row r="6" spans="1:131" s="255"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9"/>
      <c r="AG6" s="1100"/>
      <c r="AH6" s="1100"/>
      <c r="AI6" s="1100"/>
      <c r="AJ6" s="1113"/>
      <c r="AK6" s="1100"/>
      <c r="AL6" s="1100"/>
      <c r="AM6" s="1100"/>
      <c r="AN6" s="1100"/>
      <c r="AO6" s="1101"/>
      <c r="AP6" s="1099"/>
      <c r="AQ6" s="1100"/>
      <c r="AR6" s="1100"/>
      <c r="AS6" s="1100"/>
      <c r="AT6" s="1101"/>
      <c r="AU6" s="1099"/>
      <c r="AV6" s="1100"/>
      <c r="AW6" s="1100"/>
      <c r="AX6" s="1100"/>
      <c r="AY6" s="1113"/>
      <c r="AZ6" s="252"/>
      <c r="BA6" s="252"/>
      <c r="BB6" s="252"/>
      <c r="BC6" s="252"/>
      <c r="BD6" s="252"/>
      <c r="BE6" s="253"/>
      <c r="BF6" s="253"/>
      <c r="BG6" s="253"/>
      <c r="BH6" s="253"/>
      <c r="BI6" s="253"/>
      <c r="BJ6" s="253"/>
      <c r="BK6" s="253"/>
      <c r="BL6" s="253"/>
      <c r="BM6" s="253"/>
      <c r="BN6" s="253"/>
      <c r="BO6" s="253"/>
      <c r="BP6" s="253"/>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206"/>
      <c r="DH6" s="1207"/>
      <c r="DI6" s="1207"/>
      <c r="DJ6" s="1207"/>
      <c r="DK6" s="1208"/>
      <c r="DL6" s="1206"/>
      <c r="DM6" s="1207"/>
      <c r="DN6" s="1207"/>
      <c r="DO6" s="1207"/>
      <c r="DP6" s="1208"/>
      <c r="DQ6" s="1099"/>
      <c r="DR6" s="1100"/>
      <c r="DS6" s="1100"/>
      <c r="DT6" s="1100"/>
      <c r="DU6" s="1101"/>
      <c r="DV6" s="1099"/>
      <c r="DW6" s="1100"/>
      <c r="DX6" s="1100"/>
      <c r="DY6" s="1100"/>
      <c r="DZ6" s="1113"/>
      <c r="EA6" s="254"/>
    </row>
    <row r="7" spans="1:131" s="255" customFormat="1" ht="26.25" customHeight="1" thickTop="1" x14ac:dyDescent="0.15">
      <c r="A7" s="258">
        <v>1</v>
      </c>
      <c r="B7" s="1152" t="s">
        <v>574</v>
      </c>
      <c r="C7" s="1153"/>
      <c r="D7" s="1153"/>
      <c r="E7" s="1153"/>
      <c r="F7" s="1153"/>
      <c r="G7" s="1153"/>
      <c r="H7" s="1153"/>
      <c r="I7" s="1153"/>
      <c r="J7" s="1153"/>
      <c r="K7" s="1153"/>
      <c r="L7" s="1153"/>
      <c r="M7" s="1153"/>
      <c r="N7" s="1153"/>
      <c r="O7" s="1153"/>
      <c r="P7" s="1154"/>
      <c r="Q7" s="1209">
        <v>5189</v>
      </c>
      <c r="R7" s="1210"/>
      <c r="S7" s="1210"/>
      <c r="T7" s="1210"/>
      <c r="U7" s="1210"/>
      <c r="V7" s="1210">
        <v>4913</v>
      </c>
      <c r="W7" s="1210"/>
      <c r="X7" s="1210"/>
      <c r="Y7" s="1210"/>
      <c r="Z7" s="1210"/>
      <c r="AA7" s="1210">
        <v>276</v>
      </c>
      <c r="AB7" s="1210"/>
      <c r="AC7" s="1210"/>
      <c r="AD7" s="1210"/>
      <c r="AE7" s="1211"/>
      <c r="AF7" s="1212">
        <v>256</v>
      </c>
      <c r="AG7" s="1213"/>
      <c r="AH7" s="1213"/>
      <c r="AI7" s="1213"/>
      <c r="AJ7" s="1214"/>
      <c r="AK7" s="1193">
        <v>17</v>
      </c>
      <c r="AL7" s="1194"/>
      <c r="AM7" s="1194"/>
      <c r="AN7" s="1194"/>
      <c r="AO7" s="1194"/>
      <c r="AP7" s="1194">
        <v>8160</v>
      </c>
      <c r="AQ7" s="1194"/>
      <c r="AR7" s="1194"/>
      <c r="AS7" s="1194"/>
      <c r="AT7" s="1194"/>
      <c r="AU7" s="1195"/>
      <c r="AV7" s="1195"/>
      <c r="AW7" s="1195"/>
      <c r="AX7" s="1195"/>
      <c r="AY7" s="1196"/>
      <c r="AZ7" s="252"/>
      <c r="BA7" s="252"/>
      <c r="BB7" s="252"/>
      <c r="BC7" s="252"/>
      <c r="BD7" s="252"/>
      <c r="BE7" s="253"/>
      <c r="BF7" s="253"/>
      <c r="BG7" s="253"/>
      <c r="BH7" s="253"/>
      <c r="BI7" s="253"/>
      <c r="BJ7" s="253"/>
      <c r="BK7" s="253"/>
      <c r="BL7" s="253"/>
      <c r="BM7" s="253"/>
      <c r="BN7" s="253"/>
      <c r="BO7" s="253"/>
      <c r="BP7" s="253"/>
      <c r="BQ7" s="259">
        <v>1</v>
      </c>
      <c r="BR7" s="260" t="s">
        <v>568</v>
      </c>
      <c r="BS7" s="1197" t="s">
        <v>567</v>
      </c>
      <c r="BT7" s="1198"/>
      <c r="BU7" s="1198"/>
      <c r="BV7" s="1198"/>
      <c r="BW7" s="1198"/>
      <c r="BX7" s="1198"/>
      <c r="BY7" s="1198"/>
      <c r="BZ7" s="1198"/>
      <c r="CA7" s="1198"/>
      <c r="CB7" s="1198"/>
      <c r="CC7" s="1198"/>
      <c r="CD7" s="1198"/>
      <c r="CE7" s="1198"/>
      <c r="CF7" s="1198"/>
      <c r="CG7" s="1199"/>
      <c r="CH7" s="1200">
        <v>19</v>
      </c>
      <c r="CI7" s="1201"/>
      <c r="CJ7" s="1201"/>
      <c r="CK7" s="1201"/>
      <c r="CL7" s="1202"/>
      <c r="CM7" s="1190">
        <v>-70</v>
      </c>
      <c r="CN7" s="1191"/>
      <c r="CO7" s="1191"/>
      <c r="CP7" s="1191"/>
      <c r="CQ7" s="1192"/>
      <c r="CR7" s="1190">
        <v>5</v>
      </c>
      <c r="CS7" s="1191"/>
      <c r="CT7" s="1191"/>
      <c r="CU7" s="1191"/>
      <c r="CV7" s="1192"/>
      <c r="CW7" s="1190">
        <v>20</v>
      </c>
      <c r="CX7" s="1191"/>
      <c r="CY7" s="1191"/>
      <c r="CZ7" s="1191"/>
      <c r="DA7" s="1192"/>
      <c r="DB7" s="1190">
        <v>110</v>
      </c>
      <c r="DC7" s="1191"/>
      <c r="DD7" s="1191"/>
      <c r="DE7" s="1191"/>
      <c r="DF7" s="1192"/>
      <c r="DG7" s="1190" t="s">
        <v>491</v>
      </c>
      <c r="DH7" s="1191"/>
      <c r="DI7" s="1191"/>
      <c r="DJ7" s="1191"/>
      <c r="DK7" s="1192"/>
      <c r="DL7" s="1190">
        <v>111</v>
      </c>
      <c r="DM7" s="1191"/>
      <c r="DN7" s="1191"/>
      <c r="DO7" s="1191"/>
      <c r="DP7" s="1192"/>
      <c r="DQ7" s="1190">
        <v>22</v>
      </c>
      <c r="DR7" s="1191"/>
      <c r="DS7" s="1191"/>
      <c r="DT7" s="1191"/>
      <c r="DU7" s="1192"/>
      <c r="DV7" s="1220"/>
      <c r="DW7" s="1221"/>
      <c r="DX7" s="1221"/>
      <c r="DY7" s="1221"/>
      <c r="DZ7" s="1222"/>
      <c r="EA7" s="254"/>
    </row>
    <row r="8" spans="1:131" s="255" customFormat="1" ht="26.25" customHeight="1" x14ac:dyDescent="0.15">
      <c r="A8" s="261">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8"/>
      <c r="AL8" s="1189"/>
      <c r="AM8" s="1189"/>
      <c r="AN8" s="1189"/>
      <c r="AO8" s="1189"/>
      <c r="AP8" s="1189"/>
      <c r="AQ8" s="1189"/>
      <c r="AR8" s="1189"/>
      <c r="AS8" s="1189"/>
      <c r="AT8" s="1189"/>
      <c r="AU8" s="1186"/>
      <c r="AV8" s="1186"/>
      <c r="AW8" s="1186"/>
      <c r="AX8" s="1186"/>
      <c r="AY8" s="1187"/>
      <c r="AZ8" s="252"/>
      <c r="BA8" s="252"/>
      <c r="BB8" s="252"/>
      <c r="BC8" s="252"/>
      <c r="BD8" s="252"/>
      <c r="BE8" s="253"/>
      <c r="BF8" s="253"/>
      <c r="BG8" s="253"/>
      <c r="BH8" s="253"/>
      <c r="BI8" s="253"/>
      <c r="BJ8" s="253"/>
      <c r="BK8" s="253"/>
      <c r="BL8" s="253"/>
      <c r="BM8" s="253"/>
      <c r="BN8" s="253"/>
      <c r="BO8" s="253"/>
      <c r="BP8" s="253"/>
      <c r="BQ8" s="262">
        <v>2</v>
      </c>
      <c r="BR8" s="263"/>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4"/>
    </row>
    <row r="9" spans="1:131" s="255" customFormat="1" ht="26.25" customHeight="1" x14ac:dyDescent="0.15">
      <c r="A9" s="261">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8"/>
      <c r="AL9" s="1189"/>
      <c r="AM9" s="1189"/>
      <c r="AN9" s="1189"/>
      <c r="AO9" s="1189"/>
      <c r="AP9" s="1189"/>
      <c r="AQ9" s="1189"/>
      <c r="AR9" s="1189"/>
      <c r="AS9" s="1189"/>
      <c r="AT9" s="1189"/>
      <c r="AU9" s="1186"/>
      <c r="AV9" s="1186"/>
      <c r="AW9" s="1186"/>
      <c r="AX9" s="1186"/>
      <c r="AY9" s="1187"/>
      <c r="AZ9" s="252"/>
      <c r="BA9" s="252"/>
      <c r="BB9" s="252"/>
      <c r="BC9" s="252"/>
      <c r="BD9" s="252"/>
      <c r="BE9" s="253"/>
      <c r="BF9" s="253"/>
      <c r="BG9" s="253"/>
      <c r="BH9" s="253"/>
      <c r="BI9" s="253"/>
      <c r="BJ9" s="253"/>
      <c r="BK9" s="253"/>
      <c r="BL9" s="253"/>
      <c r="BM9" s="253"/>
      <c r="BN9" s="253"/>
      <c r="BO9" s="253"/>
      <c r="BP9" s="253"/>
      <c r="BQ9" s="262">
        <v>3</v>
      </c>
      <c r="BR9" s="263"/>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4"/>
    </row>
    <row r="10" spans="1:131" s="255" customFormat="1" ht="26.25" customHeight="1" x14ac:dyDescent="0.15">
      <c r="A10" s="261">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8"/>
      <c r="AL10" s="1189"/>
      <c r="AM10" s="1189"/>
      <c r="AN10" s="1189"/>
      <c r="AO10" s="1189"/>
      <c r="AP10" s="1189"/>
      <c r="AQ10" s="1189"/>
      <c r="AR10" s="1189"/>
      <c r="AS10" s="1189"/>
      <c r="AT10" s="1189"/>
      <c r="AU10" s="1186"/>
      <c r="AV10" s="1186"/>
      <c r="AW10" s="1186"/>
      <c r="AX10" s="1186"/>
      <c r="AY10" s="1187"/>
      <c r="AZ10" s="252"/>
      <c r="BA10" s="252"/>
      <c r="BB10" s="252"/>
      <c r="BC10" s="252"/>
      <c r="BD10" s="252"/>
      <c r="BE10" s="253"/>
      <c r="BF10" s="253"/>
      <c r="BG10" s="253"/>
      <c r="BH10" s="253"/>
      <c r="BI10" s="253"/>
      <c r="BJ10" s="253"/>
      <c r="BK10" s="253"/>
      <c r="BL10" s="253"/>
      <c r="BM10" s="253"/>
      <c r="BN10" s="253"/>
      <c r="BO10" s="253"/>
      <c r="BP10" s="253"/>
      <c r="BQ10" s="262">
        <v>4</v>
      </c>
      <c r="BR10" s="263"/>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4"/>
    </row>
    <row r="11" spans="1:131" s="255" customFormat="1" ht="26.25" customHeight="1" x14ac:dyDescent="0.15">
      <c r="A11" s="261">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8"/>
      <c r="AL11" s="1189"/>
      <c r="AM11" s="1189"/>
      <c r="AN11" s="1189"/>
      <c r="AO11" s="1189"/>
      <c r="AP11" s="1189"/>
      <c r="AQ11" s="1189"/>
      <c r="AR11" s="1189"/>
      <c r="AS11" s="1189"/>
      <c r="AT11" s="1189"/>
      <c r="AU11" s="1186"/>
      <c r="AV11" s="1186"/>
      <c r="AW11" s="1186"/>
      <c r="AX11" s="1186"/>
      <c r="AY11" s="1187"/>
      <c r="AZ11" s="252"/>
      <c r="BA11" s="252"/>
      <c r="BB11" s="252"/>
      <c r="BC11" s="252"/>
      <c r="BD11" s="252"/>
      <c r="BE11" s="253"/>
      <c r="BF11" s="253"/>
      <c r="BG11" s="253"/>
      <c r="BH11" s="253"/>
      <c r="BI11" s="253"/>
      <c r="BJ11" s="253"/>
      <c r="BK11" s="253"/>
      <c r="BL11" s="253"/>
      <c r="BM11" s="253"/>
      <c r="BN11" s="253"/>
      <c r="BO11" s="253"/>
      <c r="BP11" s="253"/>
      <c r="BQ11" s="262">
        <v>5</v>
      </c>
      <c r="BR11" s="263"/>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4"/>
    </row>
    <row r="12" spans="1:131" s="255" customFormat="1" ht="26.25" customHeight="1" x14ac:dyDescent="0.15">
      <c r="A12" s="261">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8"/>
      <c r="AL12" s="1189"/>
      <c r="AM12" s="1189"/>
      <c r="AN12" s="1189"/>
      <c r="AO12" s="1189"/>
      <c r="AP12" s="1189"/>
      <c r="AQ12" s="1189"/>
      <c r="AR12" s="1189"/>
      <c r="AS12" s="1189"/>
      <c r="AT12" s="1189"/>
      <c r="AU12" s="1186"/>
      <c r="AV12" s="1186"/>
      <c r="AW12" s="1186"/>
      <c r="AX12" s="1186"/>
      <c r="AY12" s="1187"/>
      <c r="AZ12" s="252"/>
      <c r="BA12" s="252"/>
      <c r="BB12" s="252"/>
      <c r="BC12" s="252"/>
      <c r="BD12" s="252"/>
      <c r="BE12" s="253"/>
      <c r="BF12" s="253"/>
      <c r="BG12" s="253"/>
      <c r="BH12" s="253"/>
      <c r="BI12" s="253"/>
      <c r="BJ12" s="253"/>
      <c r="BK12" s="253"/>
      <c r="BL12" s="253"/>
      <c r="BM12" s="253"/>
      <c r="BN12" s="253"/>
      <c r="BO12" s="253"/>
      <c r="BP12" s="253"/>
      <c r="BQ12" s="262">
        <v>6</v>
      </c>
      <c r="BR12" s="263"/>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4"/>
    </row>
    <row r="13" spans="1:131" s="255" customFormat="1" ht="26.25" customHeight="1" x14ac:dyDescent="0.15">
      <c r="A13" s="261">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8"/>
      <c r="AL13" s="1189"/>
      <c r="AM13" s="1189"/>
      <c r="AN13" s="1189"/>
      <c r="AO13" s="1189"/>
      <c r="AP13" s="1189"/>
      <c r="AQ13" s="1189"/>
      <c r="AR13" s="1189"/>
      <c r="AS13" s="1189"/>
      <c r="AT13" s="1189"/>
      <c r="AU13" s="1186"/>
      <c r="AV13" s="1186"/>
      <c r="AW13" s="1186"/>
      <c r="AX13" s="1186"/>
      <c r="AY13" s="1187"/>
      <c r="AZ13" s="252"/>
      <c r="BA13" s="252"/>
      <c r="BB13" s="252"/>
      <c r="BC13" s="252"/>
      <c r="BD13" s="252"/>
      <c r="BE13" s="253"/>
      <c r="BF13" s="253"/>
      <c r="BG13" s="253"/>
      <c r="BH13" s="253"/>
      <c r="BI13" s="253"/>
      <c r="BJ13" s="253"/>
      <c r="BK13" s="253"/>
      <c r="BL13" s="253"/>
      <c r="BM13" s="253"/>
      <c r="BN13" s="253"/>
      <c r="BO13" s="253"/>
      <c r="BP13" s="253"/>
      <c r="BQ13" s="262">
        <v>7</v>
      </c>
      <c r="BR13" s="263"/>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4"/>
    </row>
    <row r="14" spans="1:131" s="255" customFormat="1" ht="26.25" customHeight="1" x14ac:dyDescent="0.15">
      <c r="A14" s="261">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8"/>
      <c r="AL14" s="1189"/>
      <c r="AM14" s="1189"/>
      <c r="AN14" s="1189"/>
      <c r="AO14" s="1189"/>
      <c r="AP14" s="1189"/>
      <c r="AQ14" s="1189"/>
      <c r="AR14" s="1189"/>
      <c r="AS14" s="1189"/>
      <c r="AT14" s="1189"/>
      <c r="AU14" s="1186"/>
      <c r="AV14" s="1186"/>
      <c r="AW14" s="1186"/>
      <c r="AX14" s="1186"/>
      <c r="AY14" s="1187"/>
      <c r="AZ14" s="252"/>
      <c r="BA14" s="252"/>
      <c r="BB14" s="252"/>
      <c r="BC14" s="252"/>
      <c r="BD14" s="252"/>
      <c r="BE14" s="253"/>
      <c r="BF14" s="253"/>
      <c r="BG14" s="253"/>
      <c r="BH14" s="253"/>
      <c r="BI14" s="253"/>
      <c r="BJ14" s="253"/>
      <c r="BK14" s="253"/>
      <c r="BL14" s="253"/>
      <c r="BM14" s="253"/>
      <c r="BN14" s="253"/>
      <c r="BO14" s="253"/>
      <c r="BP14" s="253"/>
      <c r="BQ14" s="262">
        <v>8</v>
      </c>
      <c r="BR14" s="263"/>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4"/>
    </row>
    <row r="15" spans="1:131" s="255" customFormat="1" ht="26.25" customHeight="1" x14ac:dyDescent="0.15">
      <c r="A15" s="261">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8"/>
      <c r="AL15" s="1189"/>
      <c r="AM15" s="1189"/>
      <c r="AN15" s="1189"/>
      <c r="AO15" s="1189"/>
      <c r="AP15" s="1189"/>
      <c r="AQ15" s="1189"/>
      <c r="AR15" s="1189"/>
      <c r="AS15" s="1189"/>
      <c r="AT15" s="1189"/>
      <c r="AU15" s="1186"/>
      <c r="AV15" s="1186"/>
      <c r="AW15" s="1186"/>
      <c r="AX15" s="1186"/>
      <c r="AY15" s="1187"/>
      <c r="AZ15" s="252"/>
      <c r="BA15" s="252"/>
      <c r="BB15" s="252"/>
      <c r="BC15" s="252"/>
      <c r="BD15" s="252"/>
      <c r="BE15" s="253"/>
      <c r="BF15" s="253"/>
      <c r="BG15" s="253"/>
      <c r="BH15" s="253"/>
      <c r="BI15" s="253"/>
      <c r="BJ15" s="253"/>
      <c r="BK15" s="253"/>
      <c r="BL15" s="253"/>
      <c r="BM15" s="253"/>
      <c r="BN15" s="253"/>
      <c r="BO15" s="253"/>
      <c r="BP15" s="253"/>
      <c r="BQ15" s="262">
        <v>9</v>
      </c>
      <c r="BR15" s="263"/>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4"/>
    </row>
    <row r="16" spans="1:131" s="255" customFormat="1" ht="26.25" customHeight="1" x14ac:dyDescent="0.15">
      <c r="A16" s="261">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8"/>
      <c r="AL16" s="1189"/>
      <c r="AM16" s="1189"/>
      <c r="AN16" s="1189"/>
      <c r="AO16" s="1189"/>
      <c r="AP16" s="1189"/>
      <c r="AQ16" s="1189"/>
      <c r="AR16" s="1189"/>
      <c r="AS16" s="1189"/>
      <c r="AT16" s="1189"/>
      <c r="AU16" s="1186"/>
      <c r="AV16" s="1186"/>
      <c r="AW16" s="1186"/>
      <c r="AX16" s="1186"/>
      <c r="AY16" s="1187"/>
      <c r="AZ16" s="252"/>
      <c r="BA16" s="252"/>
      <c r="BB16" s="252"/>
      <c r="BC16" s="252"/>
      <c r="BD16" s="252"/>
      <c r="BE16" s="253"/>
      <c r="BF16" s="253"/>
      <c r="BG16" s="253"/>
      <c r="BH16" s="253"/>
      <c r="BI16" s="253"/>
      <c r="BJ16" s="253"/>
      <c r="BK16" s="253"/>
      <c r="BL16" s="253"/>
      <c r="BM16" s="253"/>
      <c r="BN16" s="253"/>
      <c r="BO16" s="253"/>
      <c r="BP16" s="253"/>
      <c r="BQ16" s="262">
        <v>10</v>
      </c>
      <c r="BR16" s="263"/>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4"/>
    </row>
    <row r="17" spans="1:131" s="255" customFormat="1" ht="26.25" customHeight="1" x14ac:dyDescent="0.15">
      <c r="A17" s="261">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8"/>
      <c r="AL17" s="1189"/>
      <c r="AM17" s="1189"/>
      <c r="AN17" s="1189"/>
      <c r="AO17" s="1189"/>
      <c r="AP17" s="1189"/>
      <c r="AQ17" s="1189"/>
      <c r="AR17" s="1189"/>
      <c r="AS17" s="1189"/>
      <c r="AT17" s="1189"/>
      <c r="AU17" s="1186"/>
      <c r="AV17" s="1186"/>
      <c r="AW17" s="1186"/>
      <c r="AX17" s="1186"/>
      <c r="AY17" s="1187"/>
      <c r="AZ17" s="252"/>
      <c r="BA17" s="252"/>
      <c r="BB17" s="252"/>
      <c r="BC17" s="252"/>
      <c r="BD17" s="252"/>
      <c r="BE17" s="253"/>
      <c r="BF17" s="253"/>
      <c r="BG17" s="253"/>
      <c r="BH17" s="253"/>
      <c r="BI17" s="253"/>
      <c r="BJ17" s="253"/>
      <c r="BK17" s="253"/>
      <c r="BL17" s="253"/>
      <c r="BM17" s="253"/>
      <c r="BN17" s="253"/>
      <c r="BO17" s="253"/>
      <c r="BP17" s="253"/>
      <c r="BQ17" s="262">
        <v>11</v>
      </c>
      <c r="BR17" s="263"/>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4"/>
    </row>
    <row r="18" spans="1:131" s="255" customFormat="1" ht="26.25" customHeight="1" x14ac:dyDescent="0.15">
      <c r="A18" s="261">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8"/>
      <c r="AL18" s="1189"/>
      <c r="AM18" s="1189"/>
      <c r="AN18" s="1189"/>
      <c r="AO18" s="1189"/>
      <c r="AP18" s="1189"/>
      <c r="AQ18" s="1189"/>
      <c r="AR18" s="1189"/>
      <c r="AS18" s="1189"/>
      <c r="AT18" s="1189"/>
      <c r="AU18" s="1186"/>
      <c r="AV18" s="1186"/>
      <c r="AW18" s="1186"/>
      <c r="AX18" s="1186"/>
      <c r="AY18" s="1187"/>
      <c r="AZ18" s="252"/>
      <c r="BA18" s="252"/>
      <c r="BB18" s="252"/>
      <c r="BC18" s="252"/>
      <c r="BD18" s="252"/>
      <c r="BE18" s="253"/>
      <c r="BF18" s="253"/>
      <c r="BG18" s="253"/>
      <c r="BH18" s="253"/>
      <c r="BI18" s="253"/>
      <c r="BJ18" s="253"/>
      <c r="BK18" s="253"/>
      <c r="BL18" s="253"/>
      <c r="BM18" s="253"/>
      <c r="BN18" s="253"/>
      <c r="BO18" s="253"/>
      <c r="BP18" s="253"/>
      <c r="BQ18" s="262">
        <v>12</v>
      </c>
      <c r="BR18" s="263"/>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4"/>
    </row>
    <row r="19" spans="1:131" s="255" customFormat="1" ht="26.25" customHeight="1" x14ac:dyDescent="0.15">
      <c r="A19" s="261">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8"/>
      <c r="AL19" s="1189"/>
      <c r="AM19" s="1189"/>
      <c r="AN19" s="1189"/>
      <c r="AO19" s="1189"/>
      <c r="AP19" s="1189"/>
      <c r="AQ19" s="1189"/>
      <c r="AR19" s="1189"/>
      <c r="AS19" s="1189"/>
      <c r="AT19" s="1189"/>
      <c r="AU19" s="1186"/>
      <c r="AV19" s="1186"/>
      <c r="AW19" s="1186"/>
      <c r="AX19" s="1186"/>
      <c r="AY19" s="1187"/>
      <c r="AZ19" s="252"/>
      <c r="BA19" s="252"/>
      <c r="BB19" s="252"/>
      <c r="BC19" s="252"/>
      <c r="BD19" s="252"/>
      <c r="BE19" s="253"/>
      <c r="BF19" s="253"/>
      <c r="BG19" s="253"/>
      <c r="BH19" s="253"/>
      <c r="BI19" s="253"/>
      <c r="BJ19" s="253"/>
      <c r="BK19" s="253"/>
      <c r="BL19" s="253"/>
      <c r="BM19" s="253"/>
      <c r="BN19" s="253"/>
      <c r="BO19" s="253"/>
      <c r="BP19" s="253"/>
      <c r="BQ19" s="262">
        <v>13</v>
      </c>
      <c r="BR19" s="263"/>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4"/>
    </row>
    <row r="20" spans="1:131" s="255" customFormat="1" ht="26.25" customHeight="1" x14ac:dyDescent="0.15">
      <c r="A20" s="261">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8"/>
      <c r="AL20" s="1189"/>
      <c r="AM20" s="1189"/>
      <c r="AN20" s="1189"/>
      <c r="AO20" s="1189"/>
      <c r="AP20" s="1189"/>
      <c r="AQ20" s="1189"/>
      <c r="AR20" s="1189"/>
      <c r="AS20" s="1189"/>
      <c r="AT20" s="1189"/>
      <c r="AU20" s="1186"/>
      <c r="AV20" s="1186"/>
      <c r="AW20" s="1186"/>
      <c r="AX20" s="1186"/>
      <c r="AY20" s="1187"/>
      <c r="AZ20" s="252"/>
      <c r="BA20" s="252"/>
      <c r="BB20" s="252"/>
      <c r="BC20" s="252"/>
      <c r="BD20" s="252"/>
      <c r="BE20" s="253"/>
      <c r="BF20" s="253"/>
      <c r="BG20" s="253"/>
      <c r="BH20" s="253"/>
      <c r="BI20" s="253"/>
      <c r="BJ20" s="253"/>
      <c r="BK20" s="253"/>
      <c r="BL20" s="253"/>
      <c r="BM20" s="253"/>
      <c r="BN20" s="253"/>
      <c r="BO20" s="253"/>
      <c r="BP20" s="253"/>
      <c r="BQ20" s="262">
        <v>14</v>
      </c>
      <c r="BR20" s="263"/>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4"/>
    </row>
    <row r="21" spans="1:131" s="255" customFormat="1" ht="26.25" customHeight="1" thickBot="1" x14ac:dyDescent="0.2">
      <c r="A21" s="261">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8"/>
      <c r="AL21" s="1189"/>
      <c r="AM21" s="1189"/>
      <c r="AN21" s="1189"/>
      <c r="AO21" s="1189"/>
      <c r="AP21" s="1189"/>
      <c r="AQ21" s="1189"/>
      <c r="AR21" s="1189"/>
      <c r="AS21" s="1189"/>
      <c r="AT21" s="1189"/>
      <c r="AU21" s="1186"/>
      <c r="AV21" s="1186"/>
      <c r="AW21" s="1186"/>
      <c r="AX21" s="1186"/>
      <c r="AY21" s="1187"/>
      <c r="AZ21" s="252"/>
      <c r="BA21" s="252"/>
      <c r="BB21" s="252"/>
      <c r="BC21" s="252"/>
      <c r="BD21" s="252"/>
      <c r="BE21" s="253"/>
      <c r="BF21" s="253"/>
      <c r="BG21" s="253"/>
      <c r="BH21" s="253"/>
      <c r="BI21" s="253"/>
      <c r="BJ21" s="253"/>
      <c r="BK21" s="253"/>
      <c r="BL21" s="253"/>
      <c r="BM21" s="253"/>
      <c r="BN21" s="253"/>
      <c r="BO21" s="253"/>
      <c r="BP21" s="253"/>
      <c r="BQ21" s="262">
        <v>15</v>
      </c>
      <c r="BR21" s="263"/>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4"/>
    </row>
    <row r="22" spans="1:131" s="255" customFormat="1" ht="26.25" customHeight="1" x14ac:dyDescent="0.15">
      <c r="A22" s="261">
        <v>16</v>
      </c>
      <c r="B22" s="1132"/>
      <c r="C22" s="1133"/>
      <c r="D22" s="1133"/>
      <c r="E22" s="1133"/>
      <c r="F22" s="1133"/>
      <c r="G22" s="1133"/>
      <c r="H22" s="1133"/>
      <c r="I22" s="1133"/>
      <c r="J22" s="1133"/>
      <c r="K22" s="1133"/>
      <c r="L22" s="1133"/>
      <c r="M22" s="1133"/>
      <c r="N22" s="1133"/>
      <c r="O22" s="1133"/>
      <c r="P22" s="1134"/>
      <c r="Q22" s="1183"/>
      <c r="R22" s="1184"/>
      <c r="S22" s="1184"/>
      <c r="T22" s="1184"/>
      <c r="U22" s="1184"/>
      <c r="V22" s="1184"/>
      <c r="W22" s="1184"/>
      <c r="X22" s="1184"/>
      <c r="Y22" s="1184"/>
      <c r="Z22" s="1184"/>
      <c r="AA22" s="1184"/>
      <c r="AB22" s="1184"/>
      <c r="AC22" s="1184"/>
      <c r="AD22" s="1184"/>
      <c r="AE22" s="1185"/>
      <c r="AF22" s="1114"/>
      <c r="AG22" s="1115"/>
      <c r="AH22" s="1115"/>
      <c r="AI22" s="1115"/>
      <c r="AJ22" s="1116"/>
      <c r="AK22" s="1179"/>
      <c r="AL22" s="1180"/>
      <c r="AM22" s="1180"/>
      <c r="AN22" s="1180"/>
      <c r="AO22" s="1180"/>
      <c r="AP22" s="1180"/>
      <c r="AQ22" s="1180"/>
      <c r="AR22" s="1180"/>
      <c r="AS22" s="1180"/>
      <c r="AT22" s="1180"/>
      <c r="AU22" s="1181"/>
      <c r="AV22" s="1181"/>
      <c r="AW22" s="1181"/>
      <c r="AX22" s="1181"/>
      <c r="AY22" s="1182"/>
      <c r="AZ22" s="1130" t="s">
        <v>379</v>
      </c>
      <c r="BA22" s="1130"/>
      <c r="BB22" s="1130"/>
      <c r="BC22" s="1130"/>
      <c r="BD22" s="1131"/>
      <c r="BE22" s="253"/>
      <c r="BF22" s="253"/>
      <c r="BG22" s="253"/>
      <c r="BH22" s="253"/>
      <c r="BI22" s="253"/>
      <c r="BJ22" s="253"/>
      <c r="BK22" s="253"/>
      <c r="BL22" s="253"/>
      <c r="BM22" s="253"/>
      <c r="BN22" s="253"/>
      <c r="BO22" s="253"/>
      <c r="BP22" s="253"/>
      <c r="BQ22" s="262">
        <v>16</v>
      </c>
      <c r="BR22" s="263"/>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4"/>
    </row>
    <row r="23" spans="1:131" s="255" customFormat="1" ht="26.25" customHeight="1" thickBot="1" x14ac:dyDescent="0.2">
      <c r="A23" s="264" t="s">
        <v>380</v>
      </c>
      <c r="B23" s="1034" t="s">
        <v>381</v>
      </c>
      <c r="C23" s="1035"/>
      <c r="D23" s="1035"/>
      <c r="E23" s="1035"/>
      <c r="F23" s="1035"/>
      <c r="G23" s="1035"/>
      <c r="H23" s="1035"/>
      <c r="I23" s="1035"/>
      <c r="J23" s="1035"/>
      <c r="K23" s="1035"/>
      <c r="L23" s="1035"/>
      <c r="M23" s="1035"/>
      <c r="N23" s="1035"/>
      <c r="O23" s="1035"/>
      <c r="P23" s="1036"/>
      <c r="Q23" s="1170">
        <v>5189</v>
      </c>
      <c r="R23" s="1171"/>
      <c r="S23" s="1171"/>
      <c r="T23" s="1171"/>
      <c r="U23" s="1171"/>
      <c r="V23" s="1171">
        <v>4913</v>
      </c>
      <c r="W23" s="1171"/>
      <c r="X23" s="1171"/>
      <c r="Y23" s="1171"/>
      <c r="Z23" s="1171"/>
      <c r="AA23" s="1171">
        <v>276</v>
      </c>
      <c r="AB23" s="1171"/>
      <c r="AC23" s="1171"/>
      <c r="AD23" s="1171"/>
      <c r="AE23" s="1172"/>
      <c r="AF23" s="1173">
        <v>256</v>
      </c>
      <c r="AG23" s="1171"/>
      <c r="AH23" s="1171"/>
      <c r="AI23" s="1171"/>
      <c r="AJ23" s="1174"/>
      <c r="AK23" s="1175"/>
      <c r="AL23" s="1176"/>
      <c r="AM23" s="1176"/>
      <c r="AN23" s="1176"/>
      <c r="AO23" s="1176"/>
      <c r="AP23" s="1171">
        <v>8160</v>
      </c>
      <c r="AQ23" s="1171"/>
      <c r="AR23" s="1171"/>
      <c r="AS23" s="1171"/>
      <c r="AT23" s="1171"/>
      <c r="AU23" s="1177"/>
      <c r="AV23" s="1177"/>
      <c r="AW23" s="1177"/>
      <c r="AX23" s="1177"/>
      <c r="AY23" s="1178"/>
      <c r="AZ23" s="1167" t="s">
        <v>126</v>
      </c>
      <c r="BA23" s="1168"/>
      <c r="BB23" s="1168"/>
      <c r="BC23" s="1168"/>
      <c r="BD23" s="1169"/>
      <c r="BE23" s="253"/>
      <c r="BF23" s="253"/>
      <c r="BG23" s="253"/>
      <c r="BH23" s="253"/>
      <c r="BI23" s="253"/>
      <c r="BJ23" s="253"/>
      <c r="BK23" s="253"/>
      <c r="BL23" s="253"/>
      <c r="BM23" s="253"/>
      <c r="BN23" s="253"/>
      <c r="BO23" s="253"/>
      <c r="BP23" s="253"/>
      <c r="BQ23" s="262">
        <v>17</v>
      </c>
      <c r="BR23" s="263"/>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4"/>
    </row>
    <row r="24" spans="1:131" s="255" customFormat="1" ht="26.25" customHeight="1" x14ac:dyDescent="0.15">
      <c r="A24" s="1166" t="s">
        <v>382</v>
      </c>
      <c r="B24" s="1166"/>
      <c r="C24" s="1166"/>
      <c r="D24" s="1166"/>
      <c r="E24" s="1166"/>
      <c r="F24" s="1166"/>
      <c r="G24" s="1166"/>
      <c r="H24" s="1166"/>
      <c r="I24" s="1166"/>
      <c r="J24" s="1166"/>
      <c r="K24" s="1166"/>
      <c r="L24" s="1166"/>
      <c r="M24" s="1166"/>
      <c r="N24" s="1166"/>
      <c r="O24" s="1166"/>
      <c r="P24" s="1166"/>
      <c r="Q24" s="1166"/>
      <c r="R24" s="1166"/>
      <c r="S24" s="1166"/>
      <c r="T24" s="1166"/>
      <c r="U24" s="1166"/>
      <c r="V24" s="1166"/>
      <c r="W24" s="1166"/>
      <c r="X24" s="1166"/>
      <c r="Y24" s="1166"/>
      <c r="Z24" s="1166"/>
      <c r="AA24" s="1166"/>
      <c r="AB24" s="1166"/>
      <c r="AC24" s="1166"/>
      <c r="AD24" s="1166"/>
      <c r="AE24" s="1166"/>
      <c r="AF24" s="1166"/>
      <c r="AG24" s="1166"/>
      <c r="AH24" s="1166"/>
      <c r="AI24" s="1166"/>
      <c r="AJ24" s="1166"/>
      <c r="AK24" s="1166"/>
      <c r="AL24" s="1166"/>
      <c r="AM24" s="1166"/>
      <c r="AN24" s="1166"/>
      <c r="AO24" s="1166"/>
      <c r="AP24" s="1166"/>
      <c r="AQ24" s="1166"/>
      <c r="AR24" s="1166"/>
      <c r="AS24" s="1166"/>
      <c r="AT24" s="1166"/>
      <c r="AU24" s="1166"/>
      <c r="AV24" s="1166"/>
      <c r="AW24" s="1166"/>
      <c r="AX24" s="1166"/>
      <c r="AY24" s="1166"/>
      <c r="AZ24" s="252"/>
      <c r="BA24" s="252"/>
      <c r="BB24" s="252"/>
      <c r="BC24" s="252"/>
      <c r="BD24" s="252"/>
      <c r="BE24" s="253"/>
      <c r="BF24" s="253"/>
      <c r="BG24" s="253"/>
      <c r="BH24" s="253"/>
      <c r="BI24" s="253"/>
      <c r="BJ24" s="253"/>
      <c r="BK24" s="253"/>
      <c r="BL24" s="253"/>
      <c r="BM24" s="253"/>
      <c r="BN24" s="253"/>
      <c r="BO24" s="253"/>
      <c r="BP24" s="253"/>
      <c r="BQ24" s="262">
        <v>18</v>
      </c>
      <c r="BR24" s="263"/>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4"/>
    </row>
    <row r="25" spans="1:131" s="247" customFormat="1" ht="26.25" customHeight="1" thickBot="1" x14ac:dyDescent="0.2">
      <c r="A25" s="1165" t="s">
        <v>383</v>
      </c>
      <c r="B25" s="1165"/>
      <c r="C25" s="1165"/>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65"/>
      <c r="AH25" s="1165"/>
      <c r="AI25" s="1165"/>
      <c r="AJ25" s="1165"/>
      <c r="AK25" s="1165"/>
      <c r="AL25" s="1165"/>
      <c r="AM25" s="1165"/>
      <c r="AN25" s="1165"/>
      <c r="AO25" s="1165"/>
      <c r="AP25" s="1165"/>
      <c r="AQ25" s="1165"/>
      <c r="AR25" s="1165"/>
      <c r="AS25" s="1165"/>
      <c r="AT25" s="1165"/>
      <c r="AU25" s="1165"/>
      <c r="AV25" s="1165"/>
      <c r="AW25" s="1165"/>
      <c r="AX25" s="1165"/>
      <c r="AY25" s="1165"/>
      <c r="AZ25" s="1165"/>
      <c r="BA25" s="1165"/>
      <c r="BB25" s="1165"/>
      <c r="BC25" s="1165"/>
      <c r="BD25" s="1165"/>
      <c r="BE25" s="1165"/>
      <c r="BF25" s="1165"/>
      <c r="BG25" s="1165"/>
      <c r="BH25" s="1165"/>
      <c r="BI25" s="1165"/>
      <c r="BJ25" s="252"/>
      <c r="BK25" s="252"/>
      <c r="BL25" s="252"/>
      <c r="BM25" s="252"/>
      <c r="BN25" s="252"/>
      <c r="BO25" s="265"/>
      <c r="BP25" s="265"/>
      <c r="BQ25" s="262">
        <v>19</v>
      </c>
      <c r="BR25" s="263"/>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6"/>
    </row>
    <row r="26" spans="1:131" s="247" customFormat="1" ht="26.25" customHeight="1" x14ac:dyDescent="0.15">
      <c r="A26" s="1090" t="s">
        <v>362</v>
      </c>
      <c r="B26" s="1091"/>
      <c r="C26" s="1091"/>
      <c r="D26" s="1091"/>
      <c r="E26" s="1091"/>
      <c r="F26" s="1091"/>
      <c r="G26" s="1091"/>
      <c r="H26" s="1091"/>
      <c r="I26" s="1091"/>
      <c r="J26" s="1091"/>
      <c r="K26" s="1091"/>
      <c r="L26" s="1091"/>
      <c r="M26" s="1091"/>
      <c r="N26" s="1091"/>
      <c r="O26" s="1091"/>
      <c r="P26" s="1092"/>
      <c r="Q26" s="1096" t="s">
        <v>384</v>
      </c>
      <c r="R26" s="1097"/>
      <c r="S26" s="1097"/>
      <c r="T26" s="1097"/>
      <c r="U26" s="1098"/>
      <c r="V26" s="1096" t="s">
        <v>385</v>
      </c>
      <c r="W26" s="1097"/>
      <c r="X26" s="1097"/>
      <c r="Y26" s="1097"/>
      <c r="Z26" s="1098"/>
      <c r="AA26" s="1096" t="s">
        <v>386</v>
      </c>
      <c r="AB26" s="1097"/>
      <c r="AC26" s="1097"/>
      <c r="AD26" s="1097"/>
      <c r="AE26" s="1097"/>
      <c r="AF26" s="1161" t="s">
        <v>387</v>
      </c>
      <c r="AG26" s="1103"/>
      <c r="AH26" s="1103"/>
      <c r="AI26" s="1103"/>
      <c r="AJ26" s="1162"/>
      <c r="AK26" s="1097" t="s">
        <v>388</v>
      </c>
      <c r="AL26" s="1097"/>
      <c r="AM26" s="1097"/>
      <c r="AN26" s="1097"/>
      <c r="AO26" s="1098"/>
      <c r="AP26" s="1096" t="s">
        <v>389</v>
      </c>
      <c r="AQ26" s="1097"/>
      <c r="AR26" s="1097"/>
      <c r="AS26" s="1097"/>
      <c r="AT26" s="1098"/>
      <c r="AU26" s="1096" t="s">
        <v>390</v>
      </c>
      <c r="AV26" s="1097"/>
      <c r="AW26" s="1097"/>
      <c r="AX26" s="1097"/>
      <c r="AY26" s="1098"/>
      <c r="AZ26" s="1096" t="s">
        <v>391</v>
      </c>
      <c r="BA26" s="1097"/>
      <c r="BB26" s="1097"/>
      <c r="BC26" s="1097"/>
      <c r="BD26" s="1098"/>
      <c r="BE26" s="1096" t="s">
        <v>369</v>
      </c>
      <c r="BF26" s="1097"/>
      <c r="BG26" s="1097"/>
      <c r="BH26" s="1097"/>
      <c r="BI26" s="1112"/>
      <c r="BJ26" s="252"/>
      <c r="BK26" s="252"/>
      <c r="BL26" s="252"/>
      <c r="BM26" s="252"/>
      <c r="BN26" s="252"/>
      <c r="BO26" s="265"/>
      <c r="BP26" s="265"/>
      <c r="BQ26" s="262">
        <v>20</v>
      </c>
      <c r="BR26" s="263"/>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6"/>
    </row>
    <row r="27" spans="1:131" s="247"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63"/>
      <c r="AG27" s="1106"/>
      <c r="AH27" s="1106"/>
      <c r="AI27" s="1106"/>
      <c r="AJ27" s="1164"/>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2"/>
      <c r="BK27" s="252"/>
      <c r="BL27" s="252"/>
      <c r="BM27" s="252"/>
      <c r="BN27" s="252"/>
      <c r="BO27" s="265"/>
      <c r="BP27" s="265"/>
      <c r="BQ27" s="262">
        <v>21</v>
      </c>
      <c r="BR27" s="263"/>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6"/>
    </row>
    <row r="28" spans="1:131" s="247" customFormat="1" ht="26.25" customHeight="1" thickTop="1" x14ac:dyDescent="0.15">
      <c r="A28" s="266">
        <v>1</v>
      </c>
      <c r="B28" s="1152" t="s">
        <v>575</v>
      </c>
      <c r="C28" s="1153"/>
      <c r="D28" s="1153"/>
      <c r="E28" s="1153"/>
      <c r="F28" s="1153"/>
      <c r="G28" s="1153"/>
      <c r="H28" s="1153"/>
      <c r="I28" s="1153"/>
      <c r="J28" s="1153"/>
      <c r="K28" s="1153"/>
      <c r="L28" s="1153"/>
      <c r="M28" s="1153"/>
      <c r="N28" s="1153"/>
      <c r="O28" s="1153"/>
      <c r="P28" s="1154"/>
      <c r="Q28" s="1155">
        <v>1363</v>
      </c>
      <c r="R28" s="1156"/>
      <c r="S28" s="1156"/>
      <c r="T28" s="1156"/>
      <c r="U28" s="1156"/>
      <c r="V28" s="1156">
        <v>1267</v>
      </c>
      <c r="W28" s="1156"/>
      <c r="X28" s="1156"/>
      <c r="Y28" s="1156"/>
      <c r="Z28" s="1156"/>
      <c r="AA28" s="1156">
        <v>97</v>
      </c>
      <c r="AB28" s="1156"/>
      <c r="AC28" s="1156"/>
      <c r="AD28" s="1156"/>
      <c r="AE28" s="1157"/>
      <c r="AF28" s="1158">
        <v>97</v>
      </c>
      <c r="AG28" s="1156"/>
      <c r="AH28" s="1156"/>
      <c r="AI28" s="1156"/>
      <c r="AJ28" s="1159"/>
      <c r="AK28" s="1160">
        <v>162</v>
      </c>
      <c r="AL28" s="1148"/>
      <c r="AM28" s="1148"/>
      <c r="AN28" s="1148"/>
      <c r="AO28" s="1148"/>
      <c r="AP28" s="1148" t="s">
        <v>491</v>
      </c>
      <c r="AQ28" s="1148"/>
      <c r="AR28" s="1148"/>
      <c r="AS28" s="1148"/>
      <c r="AT28" s="1148"/>
      <c r="AU28" s="1148" t="s">
        <v>491</v>
      </c>
      <c r="AV28" s="1148"/>
      <c r="AW28" s="1148"/>
      <c r="AX28" s="1148"/>
      <c r="AY28" s="1148"/>
      <c r="AZ28" s="1149" t="s">
        <v>491</v>
      </c>
      <c r="BA28" s="1149"/>
      <c r="BB28" s="1149"/>
      <c r="BC28" s="1149"/>
      <c r="BD28" s="1149"/>
      <c r="BE28" s="1150"/>
      <c r="BF28" s="1150"/>
      <c r="BG28" s="1150"/>
      <c r="BH28" s="1150"/>
      <c r="BI28" s="1151"/>
      <c r="BJ28" s="252"/>
      <c r="BK28" s="252"/>
      <c r="BL28" s="252"/>
      <c r="BM28" s="252"/>
      <c r="BN28" s="252"/>
      <c r="BO28" s="265"/>
      <c r="BP28" s="265"/>
      <c r="BQ28" s="262">
        <v>22</v>
      </c>
      <c r="BR28" s="263"/>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6"/>
    </row>
    <row r="29" spans="1:131" s="247" customFormat="1" ht="26.25" customHeight="1" x14ac:dyDescent="0.15">
      <c r="A29" s="266">
        <v>2</v>
      </c>
      <c r="B29" s="1132" t="s">
        <v>576</v>
      </c>
      <c r="C29" s="1133"/>
      <c r="D29" s="1133"/>
      <c r="E29" s="1133"/>
      <c r="F29" s="1133"/>
      <c r="G29" s="1133"/>
      <c r="H29" s="1133"/>
      <c r="I29" s="1133"/>
      <c r="J29" s="1133"/>
      <c r="K29" s="1133"/>
      <c r="L29" s="1133"/>
      <c r="M29" s="1133"/>
      <c r="N29" s="1133"/>
      <c r="O29" s="1133"/>
      <c r="P29" s="1134"/>
      <c r="Q29" s="1142">
        <v>1531</v>
      </c>
      <c r="R29" s="1143"/>
      <c r="S29" s="1143"/>
      <c r="T29" s="1143"/>
      <c r="U29" s="1143"/>
      <c r="V29" s="1143">
        <v>1520</v>
      </c>
      <c r="W29" s="1143"/>
      <c r="X29" s="1143"/>
      <c r="Y29" s="1143"/>
      <c r="Z29" s="1143"/>
      <c r="AA29" s="1143">
        <v>11</v>
      </c>
      <c r="AB29" s="1143"/>
      <c r="AC29" s="1143"/>
      <c r="AD29" s="1143"/>
      <c r="AE29" s="1144"/>
      <c r="AF29" s="1145">
        <v>11</v>
      </c>
      <c r="AG29" s="1146"/>
      <c r="AH29" s="1146"/>
      <c r="AI29" s="1146"/>
      <c r="AJ29" s="1147"/>
      <c r="AK29" s="1070">
        <v>227</v>
      </c>
      <c r="AL29" s="1074"/>
      <c r="AM29" s="1074"/>
      <c r="AN29" s="1074"/>
      <c r="AO29" s="1074"/>
      <c r="AP29" s="1074" t="s">
        <v>491</v>
      </c>
      <c r="AQ29" s="1074"/>
      <c r="AR29" s="1074"/>
      <c r="AS29" s="1074"/>
      <c r="AT29" s="1074"/>
      <c r="AU29" s="1074" t="s">
        <v>491</v>
      </c>
      <c r="AV29" s="1074"/>
      <c r="AW29" s="1074"/>
      <c r="AX29" s="1074"/>
      <c r="AY29" s="1074"/>
      <c r="AZ29" s="1137" t="s">
        <v>491</v>
      </c>
      <c r="BA29" s="1137"/>
      <c r="BB29" s="1137"/>
      <c r="BC29" s="1137"/>
      <c r="BD29" s="1137"/>
      <c r="BE29" s="1127"/>
      <c r="BF29" s="1127"/>
      <c r="BG29" s="1127"/>
      <c r="BH29" s="1127"/>
      <c r="BI29" s="1128"/>
      <c r="BJ29" s="252"/>
      <c r="BK29" s="252"/>
      <c r="BL29" s="252"/>
      <c r="BM29" s="252"/>
      <c r="BN29" s="252"/>
      <c r="BO29" s="265"/>
      <c r="BP29" s="265"/>
      <c r="BQ29" s="262">
        <v>23</v>
      </c>
      <c r="BR29" s="263"/>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6"/>
    </row>
    <row r="30" spans="1:131" s="247" customFormat="1" ht="26.25" customHeight="1" x14ac:dyDescent="0.15">
      <c r="A30" s="266">
        <v>3</v>
      </c>
      <c r="B30" s="1132" t="s">
        <v>577</v>
      </c>
      <c r="C30" s="1133"/>
      <c r="D30" s="1133"/>
      <c r="E30" s="1133"/>
      <c r="F30" s="1133"/>
      <c r="G30" s="1133"/>
      <c r="H30" s="1133"/>
      <c r="I30" s="1133"/>
      <c r="J30" s="1133"/>
      <c r="K30" s="1133"/>
      <c r="L30" s="1133"/>
      <c r="M30" s="1133"/>
      <c r="N30" s="1133"/>
      <c r="O30" s="1133"/>
      <c r="P30" s="1134"/>
      <c r="Q30" s="1142">
        <v>111</v>
      </c>
      <c r="R30" s="1143"/>
      <c r="S30" s="1143"/>
      <c r="T30" s="1143"/>
      <c r="U30" s="1143"/>
      <c r="V30" s="1143">
        <v>109</v>
      </c>
      <c r="W30" s="1143"/>
      <c r="X30" s="1143"/>
      <c r="Y30" s="1143"/>
      <c r="Z30" s="1143"/>
      <c r="AA30" s="1143">
        <v>2</v>
      </c>
      <c r="AB30" s="1143"/>
      <c r="AC30" s="1143"/>
      <c r="AD30" s="1143"/>
      <c r="AE30" s="1144"/>
      <c r="AF30" s="1145">
        <v>2</v>
      </c>
      <c r="AG30" s="1146"/>
      <c r="AH30" s="1146"/>
      <c r="AI30" s="1146"/>
      <c r="AJ30" s="1147"/>
      <c r="AK30" s="1070">
        <v>48</v>
      </c>
      <c r="AL30" s="1074"/>
      <c r="AM30" s="1074"/>
      <c r="AN30" s="1074"/>
      <c r="AO30" s="1074"/>
      <c r="AP30" s="1074" t="s">
        <v>491</v>
      </c>
      <c r="AQ30" s="1074"/>
      <c r="AR30" s="1074"/>
      <c r="AS30" s="1074"/>
      <c r="AT30" s="1074"/>
      <c r="AU30" s="1074" t="s">
        <v>491</v>
      </c>
      <c r="AV30" s="1074"/>
      <c r="AW30" s="1074"/>
      <c r="AX30" s="1074"/>
      <c r="AY30" s="1074"/>
      <c r="AZ30" s="1137" t="s">
        <v>491</v>
      </c>
      <c r="BA30" s="1137"/>
      <c r="BB30" s="1137"/>
      <c r="BC30" s="1137"/>
      <c r="BD30" s="1137"/>
      <c r="BE30" s="1127"/>
      <c r="BF30" s="1127"/>
      <c r="BG30" s="1127"/>
      <c r="BH30" s="1127"/>
      <c r="BI30" s="1128"/>
      <c r="BJ30" s="252"/>
      <c r="BK30" s="252"/>
      <c r="BL30" s="252"/>
      <c r="BM30" s="252"/>
      <c r="BN30" s="252"/>
      <c r="BO30" s="265"/>
      <c r="BP30" s="265"/>
      <c r="BQ30" s="262">
        <v>24</v>
      </c>
      <c r="BR30" s="263"/>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6"/>
    </row>
    <row r="31" spans="1:131" s="247" customFormat="1" ht="26.25" customHeight="1" x14ac:dyDescent="0.15">
      <c r="A31" s="266">
        <v>4</v>
      </c>
      <c r="B31" s="1132" t="s">
        <v>578</v>
      </c>
      <c r="C31" s="1133"/>
      <c r="D31" s="1133"/>
      <c r="E31" s="1133"/>
      <c r="F31" s="1133"/>
      <c r="G31" s="1133"/>
      <c r="H31" s="1133"/>
      <c r="I31" s="1133"/>
      <c r="J31" s="1133"/>
      <c r="K31" s="1133"/>
      <c r="L31" s="1133"/>
      <c r="M31" s="1133"/>
      <c r="N31" s="1133"/>
      <c r="O31" s="1133"/>
      <c r="P31" s="1134"/>
      <c r="Q31" s="1142">
        <v>670</v>
      </c>
      <c r="R31" s="1143"/>
      <c r="S31" s="1143"/>
      <c r="T31" s="1143"/>
      <c r="U31" s="1143"/>
      <c r="V31" s="1143">
        <v>723</v>
      </c>
      <c r="W31" s="1143"/>
      <c r="X31" s="1143"/>
      <c r="Y31" s="1143"/>
      <c r="Z31" s="1143"/>
      <c r="AA31" s="1143">
        <v>-53</v>
      </c>
      <c r="AB31" s="1143"/>
      <c r="AC31" s="1143"/>
      <c r="AD31" s="1143"/>
      <c r="AE31" s="1144"/>
      <c r="AF31" s="1145">
        <v>-12</v>
      </c>
      <c r="AG31" s="1146"/>
      <c r="AH31" s="1146"/>
      <c r="AI31" s="1146"/>
      <c r="AJ31" s="1147"/>
      <c r="AK31" s="1070">
        <v>286</v>
      </c>
      <c r="AL31" s="1074"/>
      <c r="AM31" s="1074"/>
      <c r="AN31" s="1074"/>
      <c r="AO31" s="1074"/>
      <c r="AP31" s="1074">
        <v>52</v>
      </c>
      <c r="AQ31" s="1074"/>
      <c r="AR31" s="1074"/>
      <c r="AS31" s="1074"/>
      <c r="AT31" s="1074"/>
      <c r="AU31" s="1074">
        <v>36</v>
      </c>
      <c r="AV31" s="1074"/>
      <c r="AW31" s="1074"/>
      <c r="AX31" s="1074"/>
      <c r="AY31" s="1074"/>
      <c r="AZ31" s="1137" t="s">
        <v>491</v>
      </c>
      <c r="BA31" s="1137"/>
      <c r="BB31" s="1137"/>
      <c r="BC31" s="1137"/>
      <c r="BD31" s="1137"/>
      <c r="BE31" s="1127" t="s">
        <v>579</v>
      </c>
      <c r="BF31" s="1127"/>
      <c r="BG31" s="1127"/>
      <c r="BH31" s="1127"/>
      <c r="BI31" s="1128"/>
      <c r="BJ31" s="252"/>
      <c r="BK31" s="252"/>
      <c r="BL31" s="252"/>
      <c r="BM31" s="252"/>
      <c r="BN31" s="252"/>
      <c r="BO31" s="265"/>
      <c r="BP31" s="265"/>
      <c r="BQ31" s="262">
        <v>25</v>
      </c>
      <c r="BR31" s="263"/>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6"/>
    </row>
    <row r="32" spans="1:131" s="247" customFormat="1" ht="26.25" customHeight="1" x14ac:dyDescent="0.15">
      <c r="A32" s="266">
        <v>5</v>
      </c>
      <c r="B32" s="1132" t="s">
        <v>580</v>
      </c>
      <c r="C32" s="1133"/>
      <c r="D32" s="1133"/>
      <c r="E32" s="1133"/>
      <c r="F32" s="1133"/>
      <c r="G32" s="1133"/>
      <c r="H32" s="1133"/>
      <c r="I32" s="1133"/>
      <c r="J32" s="1133"/>
      <c r="K32" s="1133"/>
      <c r="L32" s="1133"/>
      <c r="M32" s="1133"/>
      <c r="N32" s="1133"/>
      <c r="O32" s="1133"/>
      <c r="P32" s="1134"/>
      <c r="Q32" s="1142">
        <v>16</v>
      </c>
      <c r="R32" s="1143"/>
      <c r="S32" s="1143"/>
      <c r="T32" s="1143"/>
      <c r="U32" s="1143"/>
      <c r="V32" s="1143">
        <v>14</v>
      </c>
      <c r="W32" s="1143"/>
      <c r="X32" s="1143"/>
      <c r="Y32" s="1143"/>
      <c r="Z32" s="1143"/>
      <c r="AA32" s="1143">
        <v>2</v>
      </c>
      <c r="AB32" s="1143"/>
      <c r="AC32" s="1143"/>
      <c r="AD32" s="1143"/>
      <c r="AE32" s="1144"/>
      <c r="AF32" s="1145">
        <v>2</v>
      </c>
      <c r="AG32" s="1146"/>
      <c r="AH32" s="1146"/>
      <c r="AI32" s="1146"/>
      <c r="AJ32" s="1147"/>
      <c r="AK32" s="1070">
        <v>0</v>
      </c>
      <c r="AL32" s="1074"/>
      <c r="AM32" s="1074"/>
      <c r="AN32" s="1074"/>
      <c r="AO32" s="1074"/>
      <c r="AP32" s="1074">
        <v>8</v>
      </c>
      <c r="AQ32" s="1074"/>
      <c r="AR32" s="1074"/>
      <c r="AS32" s="1074"/>
      <c r="AT32" s="1074"/>
      <c r="AU32" s="1074" t="s">
        <v>491</v>
      </c>
      <c r="AV32" s="1074"/>
      <c r="AW32" s="1074"/>
      <c r="AX32" s="1074"/>
      <c r="AY32" s="1074"/>
      <c r="AZ32" s="1137" t="s">
        <v>491</v>
      </c>
      <c r="BA32" s="1137"/>
      <c r="BB32" s="1137"/>
      <c r="BC32" s="1137"/>
      <c r="BD32" s="1137"/>
      <c r="BE32" s="1127" t="s">
        <v>581</v>
      </c>
      <c r="BF32" s="1127"/>
      <c r="BG32" s="1127"/>
      <c r="BH32" s="1127"/>
      <c r="BI32" s="1128"/>
      <c r="BJ32" s="252"/>
      <c r="BK32" s="252"/>
      <c r="BL32" s="252"/>
      <c r="BM32" s="252"/>
      <c r="BN32" s="252"/>
      <c r="BO32" s="265"/>
      <c r="BP32" s="265"/>
      <c r="BQ32" s="262">
        <v>26</v>
      </c>
      <c r="BR32" s="263"/>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6"/>
    </row>
    <row r="33" spans="1:131" s="247" customFormat="1" ht="26.25" customHeight="1" x14ac:dyDescent="0.15">
      <c r="A33" s="266">
        <v>6</v>
      </c>
      <c r="B33" s="1132" t="s">
        <v>582</v>
      </c>
      <c r="C33" s="1133"/>
      <c r="D33" s="1133"/>
      <c r="E33" s="1133"/>
      <c r="F33" s="1133"/>
      <c r="G33" s="1133"/>
      <c r="H33" s="1133"/>
      <c r="I33" s="1133"/>
      <c r="J33" s="1133"/>
      <c r="K33" s="1133"/>
      <c r="L33" s="1133"/>
      <c r="M33" s="1133"/>
      <c r="N33" s="1133"/>
      <c r="O33" s="1133"/>
      <c r="P33" s="1134"/>
      <c r="Q33" s="1142">
        <v>3</v>
      </c>
      <c r="R33" s="1143"/>
      <c r="S33" s="1143"/>
      <c r="T33" s="1143"/>
      <c r="U33" s="1143"/>
      <c r="V33" s="1143">
        <v>2</v>
      </c>
      <c r="W33" s="1143"/>
      <c r="X33" s="1143"/>
      <c r="Y33" s="1143"/>
      <c r="Z33" s="1143"/>
      <c r="AA33" s="1143">
        <v>1</v>
      </c>
      <c r="AB33" s="1143"/>
      <c r="AC33" s="1143"/>
      <c r="AD33" s="1143"/>
      <c r="AE33" s="1144"/>
      <c r="AF33" s="1145">
        <v>1</v>
      </c>
      <c r="AG33" s="1146"/>
      <c r="AH33" s="1146"/>
      <c r="AI33" s="1146"/>
      <c r="AJ33" s="1147"/>
      <c r="AK33" s="1070" t="s">
        <v>491</v>
      </c>
      <c r="AL33" s="1074"/>
      <c r="AM33" s="1074"/>
      <c r="AN33" s="1074"/>
      <c r="AO33" s="1074"/>
      <c r="AP33" s="1074" t="s">
        <v>491</v>
      </c>
      <c r="AQ33" s="1074"/>
      <c r="AR33" s="1074"/>
      <c r="AS33" s="1074"/>
      <c r="AT33" s="1074"/>
      <c r="AU33" s="1074" t="s">
        <v>491</v>
      </c>
      <c r="AV33" s="1074"/>
      <c r="AW33" s="1074"/>
      <c r="AX33" s="1074"/>
      <c r="AY33" s="1074"/>
      <c r="AZ33" s="1137" t="s">
        <v>491</v>
      </c>
      <c r="BA33" s="1137"/>
      <c r="BB33" s="1137"/>
      <c r="BC33" s="1137"/>
      <c r="BD33" s="1137"/>
      <c r="BE33" s="1127" t="s">
        <v>581</v>
      </c>
      <c r="BF33" s="1127"/>
      <c r="BG33" s="1127"/>
      <c r="BH33" s="1127"/>
      <c r="BI33" s="1128"/>
      <c r="BJ33" s="252"/>
      <c r="BK33" s="252"/>
      <c r="BL33" s="252"/>
      <c r="BM33" s="252"/>
      <c r="BN33" s="252"/>
      <c r="BO33" s="265"/>
      <c r="BP33" s="265"/>
      <c r="BQ33" s="262">
        <v>27</v>
      </c>
      <c r="BR33" s="263"/>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6"/>
    </row>
    <row r="34" spans="1:131" s="247" customFormat="1" ht="26.25" customHeight="1" x14ac:dyDescent="0.15">
      <c r="A34" s="266">
        <v>7</v>
      </c>
      <c r="B34" s="1132" t="s">
        <v>583</v>
      </c>
      <c r="C34" s="1133"/>
      <c r="D34" s="1133"/>
      <c r="E34" s="1133"/>
      <c r="F34" s="1133"/>
      <c r="G34" s="1133"/>
      <c r="H34" s="1133"/>
      <c r="I34" s="1133"/>
      <c r="J34" s="1133"/>
      <c r="K34" s="1133"/>
      <c r="L34" s="1133"/>
      <c r="M34" s="1133"/>
      <c r="N34" s="1133"/>
      <c r="O34" s="1133"/>
      <c r="P34" s="1134"/>
      <c r="Q34" s="1142">
        <v>428</v>
      </c>
      <c r="R34" s="1143"/>
      <c r="S34" s="1143"/>
      <c r="T34" s="1143"/>
      <c r="U34" s="1143"/>
      <c r="V34" s="1143">
        <v>427</v>
      </c>
      <c r="W34" s="1143"/>
      <c r="X34" s="1143"/>
      <c r="Y34" s="1143"/>
      <c r="Z34" s="1143"/>
      <c r="AA34" s="1143">
        <v>0</v>
      </c>
      <c r="AB34" s="1143"/>
      <c r="AC34" s="1143"/>
      <c r="AD34" s="1143"/>
      <c r="AE34" s="1144"/>
      <c r="AF34" s="1145">
        <v>0</v>
      </c>
      <c r="AG34" s="1146"/>
      <c r="AH34" s="1146"/>
      <c r="AI34" s="1146"/>
      <c r="AJ34" s="1147"/>
      <c r="AK34" s="1070">
        <v>221</v>
      </c>
      <c r="AL34" s="1074"/>
      <c r="AM34" s="1074"/>
      <c r="AN34" s="1074"/>
      <c r="AO34" s="1074"/>
      <c r="AP34" s="1074">
        <v>3191</v>
      </c>
      <c r="AQ34" s="1074"/>
      <c r="AR34" s="1074"/>
      <c r="AS34" s="1074"/>
      <c r="AT34" s="1074"/>
      <c r="AU34" s="1074">
        <v>2610</v>
      </c>
      <c r="AV34" s="1074"/>
      <c r="AW34" s="1074"/>
      <c r="AX34" s="1074"/>
      <c r="AY34" s="1074"/>
      <c r="AZ34" s="1137" t="s">
        <v>491</v>
      </c>
      <c r="BA34" s="1137"/>
      <c r="BB34" s="1137"/>
      <c r="BC34" s="1137"/>
      <c r="BD34" s="1137"/>
      <c r="BE34" s="1127" t="s">
        <v>584</v>
      </c>
      <c r="BF34" s="1127"/>
      <c r="BG34" s="1127"/>
      <c r="BH34" s="1127"/>
      <c r="BI34" s="1128"/>
      <c r="BJ34" s="252"/>
      <c r="BK34" s="252"/>
      <c r="BL34" s="252"/>
      <c r="BM34" s="252"/>
      <c r="BN34" s="252"/>
      <c r="BO34" s="265"/>
      <c r="BP34" s="265"/>
      <c r="BQ34" s="262">
        <v>28</v>
      </c>
      <c r="BR34" s="263"/>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6"/>
    </row>
    <row r="35" spans="1:131" s="247" customFormat="1" ht="26.25" customHeight="1" x14ac:dyDescent="0.15">
      <c r="A35" s="266">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141"/>
      <c r="AL35" s="1061"/>
      <c r="AM35" s="1061"/>
      <c r="AN35" s="1061"/>
      <c r="AO35" s="1061"/>
      <c r="AP35" s="1061"/>
      <c r="AQ35" s="1061"/>
      <c r="AR35" s="1061"/>
      <c r="AS35" s="1061"/>
      <c r="AT35" s="1061"/>
      <c r="AU35" s="1061"/>
      <c r="AV35" s="1061"/>
      <c r="AW35" s="1061"/>
      <c r="AX35" s="1061"/>
      <c r="AY35" s="1061"/>
      <c r="AZ35" s="1137"/>
      <c r="BA35" s="1137"/>
      <c r="BB35" s="1137"/>
      <c r="BC35" s="1137"/>
      <c r="BD35" s="1137"/>
      <c r="BE35" s="1127"/>
      <c r="BF35" s="1127"/>
      <c r="BG35" s="1127"/>
      <c r="BH35" s="1127"/>
      <c r="BI35" s="1128"/>
      <c r="BJ35" s="252"/>
      <c r="BK35" s="252"/>
      <c r="BL35" s="252"/>
      <c r="BM35" s="252"/>
      <c r="BN35" s="252"/>
      <c r="BO35" s="265"/>
      <c r="BP35" s="265"/>
      <c r="BQ35" s="262">
        <v>29</v>
      </c>
      <c r="BR35" s="263"/>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6"/>
    </row>
    <row r="36" spans="1:131" s="247" customFormat="1" ht="26.25" customHeight="1" x14ac:dyDescent="0.15">
      <c r="A36" s="266">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141"/>
      <c r="AL36" s="1061"/>
      <c r="AM36" s="1061"/>
      <c r="AN36" s="1061"/>
      <c r="AO36" s="1061"/>
      <c r="AP36" s="1061"/>
      <c r="AQ36" s="1061"/>
      <c r="AR36" s="1061"/>
      <c r="AS36" s="1061"/>
      <c r="AT36" s="1061"/>
      <c r="AU36" s="1061"/>
      <c r="AV36" s="1061"/>
      <c r="AW36" s="1061"/>
      <c r="AX36" s="1061"/>
      <c r="AY36" s="1061"/>
      <c r="AZ36" s="1137"/>
      <c r="BA36" s="1137"/>
      <c r="BB36" s="1137"/>
      <c r="BC36" s="1137"/>
      <c r="BD36" s="1137"/>
      <c r="BE36" s="1127"/>
      <c r="BF36" s="1127"/>
      <c r="BG36" s="1127"/>
      <c r="BH36" s="1127"/>
      <c r="BI36" s="1128"/>
      <c r="BJ36" s="252"/>
      <c r="BK36" s="252"/>
      <c r="BL36" s="252"/>
      <c r="BM36" s="252"/>
      <c r="BN36" s="252"/>
      <c r="BO36" s="265"/>
      <c r="BP36" s="265"/>
      <c r="BQ36" s="262">
        <v>30</v>
      </c>
      <c r="BR36" s="263"/>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6"/>
    </row>
    <row r="37" spans="1:131" s="247" customFormat="1" ht="26.25" customHeight="1" x14ac:dyDescent="0.15">
      <c r="A37" s="266">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141"/>
      <c r="AL37" s="1061"/>
      <c r="AM37" s="1061"/>
      <c r="AN37" s="1061"/>
      <c r="AO37" s="1061"/>
      <c r="AP37" s="1061"/>
      <c r="AQ37" s="1061"/>
      <c r="AR37" s="1061"/>
      <c r="AS37" s="1061"/>
      <c r="AT37" s="1061"/>
      <c r="AU37" s="1061"/>
      <c r="AV37" s="1061"/>
      <c r="AW37" s="1061"/>
      <c r="AX37" s="1061"/>
      <c r="AY37" s="1061"/>
      <c r="AZ37" s="1137"/>
      <c r="BA37" s="1137"/>
      <c r="BB37" s="1137"/>
      <c r="BC37" s="1137"/>
      <c r="BD37" s="1137"/>
      <c r="BE37" s="1127"/>
      <c r="BF37" s="1127"/>
      <c r="BG37" s="1127"/>
      <c r="BH37" s="1127"/>
      <c r="BI37" s="1128"/>
      <c r="BJ37" s="252"/>
      <c r="BK37" s="252"/>
      <c r="BL37" s="252"/>
      <c r="BM37" s="252"/>
      <c r="BN37" s="252"/>
      <c r="BO37" s="265"/>
      <c r="BP37" s="265"/>
      <c r="BQ37" s="262">
        <v>31</v>
      </c>
      <c r="BR37" s="263"/>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6"/>
    </row>
    <row r="38" spans="1:131" s="247" customFormat="1" ht="26.25" customHeight="1" x14ac:dyDescent="0.15">
      <c r="A38" s="266">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141"/>
      <c r="AL38" s="1061"/>
      <c r="AM38" s="1061"/>
      <c r="AN38" s="1061"/>
      <c r="AO38" s="1061"/>
      <c r="AP38" s="1061"/>
      <c r="AQ38" s="1061"/>
      <c r="AR38" s="1061"/>
      <c r="AS38" s="1061"/>
      <c r="AT38" s="1061"/>
      <c r="AU38" s="1061"/>
      <c r="AV38" s="1061"/>
      <c r="AW38" s="1061"/>
      <c r="AX38" s="1061"/>
      <c r="AY38" s="1061"/>
      <c r="AZ38" s="1137"/>
      <c r="BA38" s="1137"/>
      <c r="BB38" s="1137"/>
      <c r="BC38" s="1137"/>
      <c r="BD38" s="1137"/>
      <c r="BE38" s="1127"/>
      <c r="BF38" s="1127"/>
      <c r="BG38" s="1127"/>
      <c r="BH38" s="1127"/>
      <c r="BI38" s="1128"/>
      <c r="BJ38" s="252"/>
      <c r="BK38" s="252"/>
      <c r="BL38" s="252"/>
      <c r="BM38" s="252"/>
      <c r="BN38" s="252"/>
      <c r="BO38" s="265"/>
      <c r="BP38" s="265"/>
      <c r="BQ38" s="262">
        <v>32</v>
      </c>
      <c r="BR38" s="263"/>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6"/>
    </row>
    <row r="39" spans="1:131" s="247" customFormat="1" ht="26.25" customHeight="1" x14ac:dyDescent="0.15">
      <c r="A39" s="266">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141"/>
      <c r="AL39" s="1061"/>
      <c r="AM39" s="1061"/>
      <c r="AN39" s="1061"/>
      <c r="AO39" s="1061"/>
      <c r="AP39" s="1061"/>
      <c r="AQ39" s="1061"/>
      <c r="AR39" s="1061"/>
      <c r="AS39" s="1061"/>
      <c r="AT39" s="1061"/>
      <c r="AU39" s="1061"/>
      <c r="AV39" s="1061"/>
      <c r="AW39" s="1061"/>
      <c r="AX39" s="1061"/>
      <c r="AY39" s="1061"/>
      <c r="AZ39" s="1137"/>
      <c r="BA39" s="1137"/>
      <c r="BB39" s="1137"/>
      <c r="BC39" s="1137"/>
      <c r="BD39" s="1137"/>
      <c r="BE39" s="1127"/>
      <c r="BF39" s="1127"/>
      <c r="BG39" s="1127"/>
      <c r="BH39" s="1127"/>
      <c r="BI39" s="1128"/>
      <c r="BJ39" s="252"/>
      <c r="BK39" s="252"/>
      <c r="BL39" s="252"/>
      <c r="BM39" s="252"/>
      <c r="BN39" s="252"/>
      <c r="BO39" s="265"/>
      <c r="BP39" s="265"/>
      <c r="BQ39" s="262">
        <v>33</v>
      </c>
      <c r="BR39" s="263"/>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6"/>
    </row>
    <row r="40" spans="1:131" s="247" customFormat="1" ht="26.25" customHeight="1" x14ac:dyDescent="0.15">
      <c r="A40" s="261">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141"/>
      <c r="AL40" s="1061"/>
      <c r="AM40" s="1061"/>
      <c r="AN40" s="1061"/>
      <c r="AO40" s="1061"/>
      <c r="AP40" s="1061"/>
      <c r="AQ40" s="1061"/>
      <c r="AR40" s="1061"/>
      <c r="AS40" s="1061"/>
      <c r="AT40" s="1061"/>
      <c r="AU40" s="1061"/>
      <c r="AV40" s="1061"/>
      <c r="AW40" s="1061"/>
      <c r="AX40" s="1061"/>
      <c r="AY40" s="1061"/>
      <c r="AZ40" s="1137"/>
      <c r="BA40" s="1137"/>
      <c r="BB40" s="1137"/>
      <c r="BC40" s="1137"/>
      <c r="BD40" s="1137"/>
      <c r="BE40" s="1127"/>
      <c r="BF40" s="1127"/>
      <c r="BG40" s="1127"/>
      <c r="BH40" s="1127"/>
      <c r="BI40" s="1128"/>
      <c r="BJ40" s="252"/>
      <c r="BK40" s="252"/>
      <c r="BL40" s="252"/>
      <c r="BM40" s="252"/>
      <c r="BN40" s="252"/>
      <c r="BO40" s="265"/>
      <c r="BP40" s="265"/>
      <c r="BQ40" s="262">
        <v>34</v>
      </c>
      <c r="BR40" s="263"/>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6"/>
    </row>
    <row r="41" spans="1:131" s="247" customFormat="1" ht="26.25" customHeight="1" x14ac:dyDescent="0.15">
      <c r="A41" s="261">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141"/>
      <c r="AL41" s="1061"/>
      <c r="AM41" s="1061"/>
      <c r="AN41" s="1061"/>
      <c r="AO41" s="1061"/>
      <c r="AP41" s="1061"/>
      <c r="AQ41" s="1061"/>
      <c r="AR41" s="1061"/>
      <c r="AS41" s="1061"/>
      <c r="AT41" s="1061"/>
      <c r="AU41" s="1061"/>
      <c r="AV41" s="1061"/>
      <c r="AW41" s="1061"/>
      <c r="AX41" s="1061"/>
      <c r="AY41" s="1061"/>
      <c r="AZ41" s="1137"/>
      <c r="BA41" s="1137"/>
      <c r="BB41" s="1137"/>
      <c r="BC41" s="1137"/>
      <c r="BD41" s="1137"/>
      <c r="BE41" s="1127"/>
      <c r="BF41" s="1127"/>
      <c r="BG41" s="1127"/>
      <c r="BH41" s="1127"/>
      <c r="BI41" s="1128"/>
      <c r="BJ41" s="252"/>
      <c r="BK41" s="252"/>
      <c r="BL41" s="252"/>
      <c r="BM41" s="252"/>
      <c r="BN41" s="252"/>
      <c r="BO41" s="265"/>
      <c r="BP41" s="265"/>
      <c r="BQ41" s="262">
        <v>35</v>
      </c>
      <c r="BR41" s="263"/>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6"/>
    </row>
    <row r="42" spans="1:131" s="247" customFormat="1" ht="26.25" customHeight="1" x14ac:dyDescent="0.15">
      <c r="A42" s="261">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141"/>
      <c r="AL42" s="1061"/>
      <c r="AM42" s="1061"/>
      <c r="AN42" s="1061"/>
      <c r="AO42" s="1061"/>
      <c r="AP42" s="1061"/>
      <c r="AQ42" s="1061"/>
      <c r="AR42" s="1061"/>
      <c r="AS42" s="1061"/>
      <c r="AT42" s="1061"/>
      <c r="AU42" s="1061"/>
      <c r="AV42" s="1061"/>
      <c r="AW42" s="1061"/>
      <c r="AX42" s="1061"/>
      <c r="AY42" s="1061"/>
      <c r="AZ42" s="1137"/>
      <c r="BA42" s="1137"/>
      <c r="BB42" s="1137"/>
      <c r="BC42" s="1137"/>
      <c r="BD42" s="1137"/>
      <c r="BE42" s="1127"/>
      <c r="BF42" s="1127"/>
      <c r="BG42" s="1127"/>
      <c r="BH42" s="1127"/>
      <c r="BI42" s="1128"/>
      <c r="BJ42" s="252"/>
      <c r="BK42" s="252"/>
      <c r="BL42" s="252"/>
      <c r="BM42" s="252"/>
      <c r="BN42" s="252"/>
      <c r="BO42" s="265"/>
      <c r="BP42" s="265"/>
      <c r="BQ42" s="262">
        <v>36</v>
      </c>
      <c r="BR42" s="263"/>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6"/>
    </row>
    <row r="43" spans="1:131" s="247" customFormat="1" ht="26.25" customHeight="1" x14ac:dyDescent="0.15">
      <c r="A43" s="261">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141"/>
      <c r="AL43" s="1061"/>
      <c r="AM43" s="1061"/>
      <c r="AN43" s="1061"/>
      <c r="AO43" s="1061"/>
      <c r="AP43" s="1061"/>
      <c r="AQ43" s="1061"/>
      <c r="AR43" s="1061"/>
      <c r="AS43" s="1061"/>
      <c r="AT43" s="1061"/>
      <c r="AU43" s="1061"/>
      <c r="AV43" s="1061"/>
      <c r="AW43" s="1061"/>
      <c r="AX43" s="1061"/>
      <c r="AY43" s="1061"/>
      <c r="AZ43" s="1137"/>
      <c r="BA43" s="1137"/>
      <c r="BB43" s="1137"/>
      <c r="BC43" s="1137"/>
      <c r="BD43" s="1137"/>
      <c r="BE43" s="1127"/>
      <c r="BF43" s="1127"/>
      <c r="BG43" s="1127"/>
      <c r="BH43" s="1127"/>
      <c r="BI43" s="1128"/>
      <c r="BJ43" s="252"/>
      <c r="BK43" s="252"/>
      <c r="BL43" s="252"/>
      <c r="BM43" s="252"/>
      <c r="BN43" s="252"/>
      <c r="BO43" s="265"/>
      <c r="BP43" s="265"/>
      <c r="BQ43" s="262">
        <v>37</v>
      </c>
      <c r="BR43" s="263"/>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6"/>
    </row>
    <row r="44" spans="1:131" s="247" customFormat="1" ht="26.25" customHeight="1" x14ac:dyDescent="0.15">
      <c r="A44" s="261">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141"/>
      <c r="AL44" s="1061"/>
      <c r="AM44" s="1061"/>
      <c r="AN44" s="1061"/>
      <c r="AO44" s="1061"/>
      <c r="AP44" s="1061"/>
      <c r="AQ44" s="1061"/>
      <c r="AR44" s="1061"/>
      <c r="AS44" s="1061"/>
      <c r="AT44" s="1061"/>
      <c r="AU44" s="1061"/>
      <c r="AV44" s="1061"/>
      <c r="AW44" s="1061"/>
      <c r="AX44" s="1061"/>
      <c r="AY44" s="1061"/>
      <c r="AZ44" s="1137"/>
      <c r="BA44" s="1137"/>
      <c r="BB44" s="1137"/>
      <c r="BC44" s="1137"/>
      <c r="BD44" s="1137"/>
      <c r="BE44" s="1127"/>
      <c r="BF44" s="1127"/>
      <c r="BG44" s="1127"/>
      <c r="BH44" s="1127"/>
      <c r="BI44" s="1128"/>
      <c r="BJ44" s="252"/>
      <c r="BK44" s="252"/>
      <c r="BL44" s="252"/>
      <c r="BM44" s="252"/>
      <c r="BN44" s="252"/>
      <c r="BO44" s="265"/>
      <c r="BP44" s="265"/>
      <c r="BQ44" s="262">
        <v>38</v>
      </c>
      <c r="BR44" s="263"/>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6"/>
    </row>
    <row r="45" spans="1:131" s="247" customFormat="1" ht="26.25" customHeight="1" x14ac:dyDescent="0.15">
      <c r="A45" s="261">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141"/>
      <c r="AL45" s="1061"/>
      <c r="AM45" s="1061"/>
      <c r="AN45" s="1061"/>
      <c r="AO45" s="1061"/>
      <c r="AP45" s="1061"/>
      <c r="AQ45" s="1061"/>
      <c r="AR45" s="1061"/>
      <c r="AS45" s="1061"/>
      <c r="AT45" s="1061"/>
      <c r="AU45" s="1061"/>
      <c r="AV45" s="1061"/>
      <c r="AW45" s="1061"/>
      <c r="AX45" s="1061"/>
      <c r="AY45" s="1061"/>
      <c r="AZ45" s="1137"/>
      <c r="BA45" s="1137"/>
      <c r="BB45" s="1137"/>
      <c r="BC45" s="1137"/>
      <c r="BD45" s="1137"/>
      <c r="BE45" s="1127"/>
      <c r="BF45" s="1127"/>
      <c r="BG45" s="1127"/>
      <c r="BH45" s="1127"/>
      <c r="BI45" s="1128"/>
      <c r="BJ45" s="252"/>
      <c r="BK45" s="252"/>
      <c r="BL45" s="252"/>
      <c r="BM45" s="252"/>
      <c r="BN45" s="252"/>
      <c r="BO45" s="265"/>
      <c r="BP45" s="265"/>
      <c r="BQ45" s="262">
        <v>39</v>
      </c>
      <c r="BR45" s="263"/>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6"/>
    </row>
    <row r="46" spans="1:131" s="247" customFormat="1" ht="26.25" customHeight="1" x14ac:dyDescent="0.15">
      <c r="A46" s="261">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141"/>
      <c r="AL46" s="1061"/>
      <c r="AM46" s="1061"/>
      <c r="AN46" s="1061"/>
      <c r="AO46" s="1061"/>
      <c r="AP46" s="1061"/>
      <c r="AQ46" s="1061"/>
      <c r="AR46" s="1061"/>
      <c r="AS46" s="1061"/>
      <c r="AT46" s="1061"/>
      <c r="AU46" s="1061"/>
      <c r="AV46" s="1061"/>
      <c r="AW46" s="1061"/>
      <c r="AX46" s="1061"/>
      <c r="AY46" s="1061"/>
      <c r="AZ46" s="1137"/>
      <c r="BA46" s="1137"/>
      <c r="BB46" s="1137"/>
      <c r="BC46" s="1137"/>
      <c r="BD46" s="1137"/>
      <c r="BE46" s="1127"/>
      <c r="BF46" s="1127"/>
      <c r="BG46" s="1127"/>
      <c r="BH46" s="1127"/>
      <c r="BI46" s="1128"/>
      <c r="BJ46" s="252"/>
      <c r="BK46" s="252"/>
      <c r="BL46" s="252"/>
      <c r="BM46" s="252"/>
      <c r="BN46" s="252"/>
      <c r="BO46" s="265"/>
      <c r="BP46" s="265"/>
      <c r="BQ46" s="262">
        <v>40</v>
      </c>
      <c r="BR46" s="263"/>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6"/>
    </row>
    <row r="47" spans="1:131" s="247" customFormat="1" ht="26.25" customHeight="1" x14ac:dyDescent="0.15">
      <c r="A47" s="261">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141"/>
      <c r="AL47" s="1061"/>
      <c r="AM47" s="1061"/>
      <c r="AN47" s="1061"/>
      <c r="AO47" s="1061"/>
      <c r="AP47" s="1061"/>
      <c r="AQ47" s="1061"/>
      <c r="AR47" s="1061"/>
      <c r="AS47" s="1061"/>
      <c r="AT47" s="1061"/>
      <c r="AU47" s="1061"/>
      <c r="AV47" s="1061"/>
      <c r="AW47" s="1061"/>
      <c r="AX47" s="1061"/>
      <c r="AY47" s="1061"/>
      <c r="AZ47" s="1137"/>
      <c r="BA47" s="1137"/>
      <c r="BB47" s="1137"/>
      <c r="BC47" s="1137"/>
      <c r="BD47" s="1137"/>
      <c r="BE47" s="1127"/>
      <c r="BF47" s="1127"/>
      <c r="BG47" s="1127"/>
      <c r="BH47" s="1127"/>
      <c r="BI47" s="1128"/>
      <c r="BJ47" s="252"/>
      <c r="BK47" s="252"/>
      <c r="BL47" s="252"/>
      <c r="BM47" s="252"/>
      <c r="BN47" s="252"/>
      <c r="BO47" s="265"/>
      <c r="BP47" s="265"/>
      <c r="BQ47" s="262">
        <v>41</v>
      </c>
      <c r="BR47" s="263"/>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6"/>
    </row>
    <row r="48" spans="1:131" s="247" customFormat="1" ht="26.25" customHeight="1" x14ac:dyDescent="0.15">
      <c r="A48" s="261">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141"/>
      <c r="AL48" s="1061"/>
      <c r="AM48" s="1061"/>
      <c r="AN48" s="1061"/>
      <c r="AO48" s="1061"/>
      <c r="AP48" s="1061"/>
      <c r="AQ48" s="1061"/>
      <c r="AR48" s="1061"/>
      <c r="AS48" s="1061"/>
      <c r="AT48" s="1061"/>
      <c r="AU48" s="1061"/>
      <c r="AV48" s="1061"/>
      <c r="AW48" s="1061"/>
      <c r="AX48" s="1061"/>
      <c r="AY48" s="1061"/>
      <c r="AZ48" s="1137"/>
      <c r="BA48" s="1137"/>
      <c r="BB48" s="1137"/>
      <c r="BC48" s="1137"/>
      <c r="BD48" s="1137"/>
      <c r="BE48" s="1127"/>
      <c r="BF48" s="1127"/>
      <c r="BG48" s="1127"/>
      <c r="BH48" s="1127"/>
      <c r="BI48" s="1128"/>
      <c r="BJ48" s="252"/>
      <c r="BK48" s="252"/>
      <c r="BL48" s="252"/>
      <c r="BM48" s="252"/>
      <c r="BN48" s="252"/>
      <c r="BO48" s="265"/>
      <c r="BP48" s="265"/>
      <c r="BQ48" s="262">
        <v>42</v>
      </c>
      <c r="BR48" s="263"/>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6"/>
    </row>
    <row r="49" spans="1:131" s="247" customFormat="1" ht="26.25" customHeight="1" x14ac:dyDescent="0.15">
      <c r="A49" s="261">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141"/>
      <c r="AL49" s="1061"/>
      <c r="AM49" s="1061"/>
      <c r="AN49" s="1061"/>
      <c r="AO49" s="1061"/>
      <c r="AP49" s="1061"/>
      <c r="AQ49" s="1061"/>
      <c r="AR49" s="1061"/>
      <c r="AS49" s="1061"/>
      <c r="AT49" s="1061"/>
      <c r="AU49" s="1061"/>
      <c r="AV49" s="1061"/>
      <c r="AW49" s="1061"/>
      <c r="AX49" s="1061"/>
      <c r="AY49" s="1061"/>
      <c r="AZ49" s="1137"/>
      <c r="BA49" s="1137"/>
      <c r="BB49" s="1137"/>
      <c r="BC49" s="1137"/>
      <c r="BD49" s="1137"/>
      <c r="BE49" s="1127"/>
      <c r="BF49" s="1127"/>
      <c r="BG49" s="1127"/>
      <c r="BH49" s="1127"/>
      <c r="BI49" s="1128"/>
      <c r="BJ49" s="252"/>
      <c r="BK49" s="252"/>
      <c r="BL49" s="252"/>
      <c r="BM49" s="252"/>
      <c r="BN49" s="252"/>
      <c r="BO49" s="265"/>
      <c r="BP49" s="265"/>
      <c r="BQ49" s="262">
        <v>43</v>
      </c>
      <c r="BR49" s="263"/>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6"/>
    </row>
    <row r="50" spans="1:131" s="247" customFormat="1" ht="26.25" customHeight="1" x14ac:dyDescent="0.15">
      <c r="A50" s="261">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2"/>
      <c r="BK50" s="252"/>
      <c r="BL50" s="252"/>
      <c r="BM50" s="252"/>
      <c r="BN50" s="252"/>
      <c r="BO50" s="265"/>
      <c r="BP50" s="265"/>
      <c r="BQ50" s="262">
        <v>44</v>
      </c>
      <c r="BR50" s="263"/>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6"/>
    </row>
    <row r="51" spans="1:131" s="247" customFormat="1" ht="26.25" customHeight="1" x14ac:dyDescent="0.15">
      <c r="A51" s="261">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2"/>
      <c r="BK51" s="252"/>
      <c r="BL51" s="252"/>
      <c r="BM51" s="252"/>
      <c r="BN51" s="252"/>
      <c r="BO51" s="265"/>
      <c r="BP51" s="265"/>
      <c r="BQ51" s="262">
        <v>45</v>
      </c>
      <c r="BR51" s="263"/>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6"/>
    </row>
    <row r="52" spans="1:131" s="247" customFormat="1" ht="26.25" customHeight="1" x14ac:dyDescent="0.15">
      <c r="A52" s="261">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2"/>
      <c r="BK52" s="252"/>
      <c r="BL52" s="252"/>
      <c r="BM52" s="252"/>
      <c r="BN52" s="252"/>
      <c r="BO52" s="265"/>
      <c r="BP52" s="265"/>
      <c r="BQ52" s="262">
        <v>46</v>
      </c>
      <c r="BR52" s="263"/>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6"/>
    </row>
    <row r="53" spans="1:131" s="247" customFormat="1" ht="26.25" customHeight="1" x14ac:dyDescent="0.15">
      <c r="A53" s="261">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2"/>
      <c r="BK53" s="252"/>
      <c r="BL53" s="252"/>
      <c r="BM53" s="252"/>
      <c r="BN53" s="252"/>
      <c r="BO53" s="265"/>
      <c r="BP53" s="265"/>
      <c r="BQ53" s="262">
        <v>47</v>
      </c>
      <c r="BR53" s="263"/>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6"/>
    </row>
    <row r="54" spans="1:131" s="247" customFormat="1" ht="26.25" customHeight="1" x14ac:dyDescent="0.15">
      <c r="A54" s="261">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2"/>
      <c r="BK54" s="252"/>
      <c r="BL54" s="252"/>
      <c r="BM54" s="252"/>
      <c r="BN54" s="252"/>
      <c r="BO54" s="265"/>
      <c r="BP54" s="265"/>
      <c r="BQ54" s="262">
        <v>48</v>
      </c>
      <c r="BR54" s="263"/>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6"/>
    </row>
    <row r="55" spans="1:131" s="247" customFormat="1" ht="26.25" customHeight="1" x14ac:dyDescent="0.15">
      <c r="A55" s="261">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2"/>
      <c r="BK55" s="252"/>
      <c r="BL55" s="252"/>
      <c r="BM55" s="252"/>
      <c r="BN55" s="252"/>
      <c r="BO55" s="265"/>
      <c r="BP55" s="265"/>
      <c r="BQ55" s="262">
        <v>49</v>
      </c>
      <c r="BR55" s="263"/>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6"/>
    </row>
    <row r="56" spans="1:131" s="247" customFormat="1" ht="26.25" customHeight="1" x14ac:dyDescent="0.15">
      <c r="A56" s="261">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2"/>
      <c r="BK56" s="252"/>
      <c r="BL56" s="252"/>
      <c r="BM56" s="252"/>
      <c r="BN56" s="252"/>
      <c r="BO56" s="265"/>
      <c r="BP56" s="265"/>
      <c r="BQ56" s="262">
        <v>50</v>
      </c>
      <c r="BR56" s="263"/>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6"/>
    </row>
    <row r="57" spans="1:131" s="247" customFormat="1" ht="26.25" customHeight="1" x14ac:dyDescent="0.15">
      <c r="A57" s="261">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2"/>
      <c r="BK57" s="252"/>
      <c r="BL57" s="252"/>
      <c r="BM57" s="252"/>
      <c r="BN57" s="252"/>
      <c r="BO57" s="265"/>
      <c r="BP57" s="265"/>
      <c r="BQ57" s="262">
        <v>51</v>
      </c>
      <c r="BR57" s="263"/>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6"/>
    </row>
    <row r="58" spans="1:131" s="247" customFormat="1" ht="26.25" customHeight="1" x14ac:dyDescent="0.15">
      <c r="A58" s="261">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2"/>
      <c r="BK58" s="252"/>
      <c r="BL58" s="252"/>
      <c r="BM58" s="252"/>
      <c r="BN58" s="252"/>
      <c r="BO58" s="265"/>
      <c r="BP58" s="265"/>
      <c r="BQ58" s="262">
        <v>52</v>
      </c>
      <c r="BR58" s="263"/>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6"/>
    </row>
    <row r="59" spans="1:131" s="247" customFormat="1" ht="26.25" customHeight="1" x14ac:dyDescent="0.15">
      <c r="A59" s="261">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2"/>
      <c r="BK59" s="252"/>
      <c r="BL59" s="252"/>
      <c r="BM59" s="252"/>
      <c r="BN59" s="252"/>
      <c r="BO59" s="265"/>
      <c r="BP59" s="265"/>
      <c r="BQ59" s="262">
        <v>53</v>
      </c>
      <c r="BR59" s="263"/>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6"/>
    </row>
    <row r="60" spans="1:131" s="247" customFormat="1" ht="26.25" customHeight="1" x14ac:dyDescent="0.15">
      <c r="A60" s="261">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2"/>
      <c r="BK60" s="252"/>
      <c r="BL60" s="252"/>
      <c r="BM60" s="252"/>
      <c r="BN60" s="252"/>
      <c r="BO60" s="265"/>
      <c r="BP60" s="265"/>
      <c r="BQ60" s="262">
        <v>54</v>
      </c>
      <c r="BR60" s="263"/>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6"/>
    </row>
    <row r="61" spans="1:131" s="247" customFormat="1" ht="26.25" customHeight="1" thickBot="1" x14ac:dyDescent="0.2">
      <c r="A61" s="261">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2"/>
      <c r="BK61" s="252"/>
      <c r="BL61" s="252"/>
      <c r="BM61" s="252"/>
      <c r="BN61" s="252"/>
      <c r="BO61" s="265"/>
      <c r="BP61" s="265"/>
      <c r="BQ61" s="262">
        <v>55</v>
      </c>
      <c r="BR61" s="263"/>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6"/>
    </row>
    <row r="62" spans="1:131" s="247" customFormat="1" ht="26.25" customHeight="1" x14ac:dyDescent="0.15">
      <c r="A62" s="261">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396</v>
      </c>
      <c r="BK62" s="1130"/>
      <c r="BL62" s="1130"/>
      <c r="BM62" s="1130"/>
      <c r="BN62" s="1131"/>
      <c r="BO62" s="265"/>
      <c r="BP62" s="265"/>
      <c r="BQ62" s="262">
        <v>56</v>
      </c>
      <c r="BR62" s="263"/>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6"/>
    </row>
    <row r="63" spans="1:131" s="247" customFormat="1" ht="26.25" customHeight="1" thickBot="1" x14ac:dyDescent="0.2">
      <c r="A63" s="264" t="s">
        <v>380</v>
      </c>
      <c r="B63" s="1034" t="s">
        <v>397</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23"/>
      <c r="AF63" s="1124">
        <v>102</v>
      </c>
      <c r="AG63" s="1049"/>
      <c r="AH63" s="1049"/>
      <c r="AI63" s="1049"/>
      <c r="AJ63" s="1125"/>
      <c r="AK63" s="1126"/>
      <c r="AL63" s="1053"/>
      <c r="AM63" s="1053"/>
      <c r="AN63" s="1053"/>
      <c r="AO63" s="1053"/>
      <c r="AP63" s="1049">
        <v>3251</v>
      </c>
      <c r="AQ63" s="1049"/>
      <c r="AR63" s="1049"/>
      <c r="AS63" s="1049"/>
      <c r="AT63" s="1049"/>
      <c r="AU63" s="1049">
        <v>2646</v>
      </c>
      <c r="AV63" s="1049"/>
      <c r="AW63" s="1049"/>
      <c r="AX63" s="1049"/>
      <c r="AY63" s="1049"/>
      <c r="AZ63" s="1120"/>
      <c r="BA63" s="1120"/>
      <c r="BB63" s="1120"/>
      <c r="BC63" s="1120"/>
      <c r="BD63" s="1120"/>
      <c r="BE63" s="1050"/>
      <c r="BF63" s="1050"/>
      <c r="BG63" s="1050"/>
      <c r="BH63" s="1050"/>
      <c r="BI63" s="1051"/>
      <c r="BJ63" s="1121" t="s">
        <v>398</v>
      </c>
      <c r="BK63" s="1041"/>
      <c r="BL63" s="1041"/>
      <c r="BM63" s="1041"/>
      <c r="BN63" s="1122"/>
      <c r="BO63" s="265"/>
      <c r="BP63" s="265"/>
      <c r="BQ63" s="262">
        <v>57</v>
      </c>
      <c r="BR63" s="263"/>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6"/>
    </row>
    <row r="65" spans="1:131" s="247" customFormat="1" ht="26.25" customHeight="1" thickBot="1" x14ac:dyDescent="0.2">
      <c r="A65" s="252" t="s">
        <v>399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6"/>
    </row>
    <row r="66" spans="1:131" s="247" customFormat="1" ht="26.25" customHeight="1" x14ac:dyDescent="0.15">
      <c r="A66" s="1090" t="s">
        <v>400</v>
      </c>
      <c r="B66" s="1091"/>
      <c r="C66" s="1091"/>
      <c r="D66" s="1091"/>
      <c r="E66" s="1091"/>
      <c r="F66" s="1091"/>
      <c r="G66" s="1091"/>
      <c r="H66" s="1091"/>
      <c r="I66" s="1091"/>
      <c r="J66" s="1091"/>
      <c r="K66" s="1091"/>
      <c r="L66" s="1091"/>
      <c r="M66" s="1091"/>
      <c r="N66" s="1091"/>
      <c r="O66" s="1091"/>
      <c r="P66" s="1092"/>
      <c r="Q66" s="1096" t="s">
        <v>401</v>
      </c>
      <c r="R66" s="1097"/>
      <c r="S66" s="1097"/>
      <c r="T66" s="1097"/>
      <c r="U66" s="1098"/>
      <c r="V66" s="1096" t="s">
        <v>385</v>
      </c>
      <c r="W66" s="1097"/>
      <c r="X66" s="1097"/>
      <c r="Y66" s="1097"/>
      <c r="Z66" s="1098"/>
      <c r="AA66" s="1096" t="s">
        <v>386</v>
      </c>
      <c r="AB66" s="1097"/>
      <c r="AC66" s="1097"/>
      <c r="AD66" s="1097"/>
      <c r="AE66" s="1098"/>
      <c r="AF66" s="1102" t="s">
        <v>387</v>
      </c>
      <c r="AG66" s="1103"/>
      <c r="AH66" s="1103"/>
      <c r="AI66" s="1103"/>
      <c r="AJ66" s="1104"/>
      <c r="AK66" s="1096" t="s">
        <v>388</v>
      </c>
      <c r="AL66" s="1091"/>
      <c r="AM66" s="1091"/>
      <c r="AN66" s="1091"/>
      <c r="AO66" s="1092"/>
      <c r="AP66" s="1096" t="s">
        <v>389</v>
      </c>
      <c r="AQ66" s="1097"/>
      <c r="AR66" s="1097"/>
      <c r="AS66" s="1097"/>
      <c r="AT66" s="1098"/>
      <c r="AU66" s="1096" t="s">
        <v>402</v>
      </c>
      <c r="AV66" s="1097"/>
      <c r="AW66" s="1097"/>
      <c r="AX66" s="1097"/>
      <c r="AY66" s="1098"/>
      <c r="AZ66" s="1096" t="s">
        <v>369</v>
      </c>
      <c r="BA66" s="1097"/>
      <c r="BB66" s="1097"/>
      <c r="BC66" s="1097"/>
      <c r="BD66" s="1112"/>
      <c r="BE66" s="265"/>
      <c r="BF66" s="265"/>
      <c r="BG66" s="265"/>
      <c r="BH66" s="265"/>
      <c r="BI66" s="265"/>
      <c r="BJ66" s="265"/>
      <c r="BK66" s="265"/>
      <c r="BL66" s="265"/>
      <c r="BM66" s="265"/>
      <c r="BN66" s="265"/>
      <c r="BO66" s="265"/>
      <c r="BP66" s="265"/>
      <c r="BQ66" s="262">
        <v>60</v>
      </c>
      <c r="BR66" s="267"/>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6"/>
    </row>
    <row r="67" spans="1:131" s="247"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5"/>
      <c r="BF67" s="265"/>
      <c r="BG67" s="265"/>
      <c r="BH67" s="265"/>
      <c r="BI67" s="265"/>
      <c r="BJ67" s="265"/>
      <c r="BK67" s="265"/>
      <c r="BL67" s="265"/>
      <c r="BM67" s="265"/>
      <c r="BN67" s="265"/>
      <c r="BO67" s="265"/>
      <c r="BP67" s="265"/>
      <c r="BQ67" s="262">
        <v>61</v>
      </c>
      <c r="BR67" s="267"/>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6"/>
    </row>
    <row r="68" spans="1:131" s="247" customFormat="1" ht="26.25" customHeight="1" thickTop="1" x14ac:dyDescent="0.15">
      <c r="A68" s="258">
        <v>1</v>
      </c>
      <c r="B68" s="1079" t="s">
        <v>556</v>
      </c>
      <c r="C68" s="1080"/>
      <c r="D68" s="1080"/>
      <c r="E68" s="1080"/>
      <c r="F68" s="1080"/>
      <c r="G68" s="1080"/>
      <c r="H68" s="1080"/>
      <c r="I68" s="1080"/>
      <c r="J68" s="1080"/>
      <c r="K68" s="1080"/>
      <c r="L68" s="1080"/>
      <c r="M68" s="1080"/>
      <c r="N68" s="1080"/>
      <c r="O68" s="1080"/>
      <c r="P68" s="1081"/>
      <c r="Q68" s="1082">
        <v>451</v>
      </c>
      <c r="R68" s="1076"/>
      <c r="S68" s="1076"/>
      <c r="T68" s="1076"/>
      <c r="U68" s="1076"/>
      <c r="V68" s="1083">
        <v>354</v>
      </c>
      <c r="W68" s="1083"/>
      <c r="X68" s="1083"/>
      <c r="Y68" s="1083"/>
      <c r="Z68" s="1083"/>
      <c r="AA68" s="1076">
        <v>98</v>
      </c>
      <c r="AB68" s="1076"/>
      <c r="AC68" s="1076"/>
      <c r="AD68" s="1076"/>
      <c r="AE68" s="1076"/>
      <c r="AF68" s="1076">
        <v>30</v>
      </c>
      <c r="AG68" s="1076"/>
      <c r="AH68" s="1076"/>
      <c r="AI68" s="1076"/>
      <c r="AJ68" s="1076"/>
      <c r="AK68" s="1076" t="s">
        <v>491</v>
      </c>
      <c r="AL68" s="1076"/>
      <c r="AM68" s="1076"/>
      <c r="AN68" s="1076"/>
      <c r="AO68" s="1076"/>
      <c r="AP68" s="1076">
        <v>2794</v>
      </c>
      <c r="AQ68" s="1076"/>
      <c r="AR68" s="1076"/>
      <c r="AS68" s="1076"/>
      <c r="AT68" s="1076"/>
      <c r="AU68" s="1076">
        <v>905</v>
      </c>
      <c r="AV68" s="1076"/>
      <c r="AW68" s="1076"/>
      <c r="AX68" s="1076"/>
      <c r="AY68" s="1076"/>
      <c r="AZ68" s="1077" t="s">
        <v>566</v>
      </c>
      <c r="BA68" s="1077"/>
      <c r="BB68" s="1077"/>
      <c r="BC68" s="1077"/>
      <c r="BD68" s="1078"/>
      <c r="BE68" s="265"/>
      <c r="BF68" s="265"/>
      <c r="BG68" s="265"/>
      <c r="BH68" s="265"/>
      <c r="BI68" s="265"/>
      <c r="BJ68" s="265"/>
      <c r="BK68" s="265"/>
      <c r="BL68" s="265"/>
      <c r="BM68" s="265"/>
      <c r="BN68" s="265"/>
      <c r="BO68" s="265"/>
      <c r="BP68" s="265"/>
      <c r="BQ68" s="262">
        <v>62</v>
      </c>
      <c r="BR68" s="267"/>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6"/>
    </row>
    <row r="69" spans="1:131" s="247" customFormat="1" ht="26.25" customHeight="1" x14ac:dyDescent="0.15">
      <c r="A69" s="261">
        <v>2</v>
      </c>
      <c r="B69" s="1064" t="s">
        <v>557</v>
      </c>
      <c r="C69" s="1065"/>
      <c r="D69" s="1065"/>
      <c r="E69" s="1065"/>
      <c r="F69" s="1065"/>
      <c r="G69" s="1065"/>
      <c r="H69" s="1065"/>
      <c r="I69" s="1065"/>
      <c r="J69" s="1065"/>
      <c r="K69" s="1065"/>
      <c r="L69" s="1065"/>
      <c r="M69" s="1065"/>
      <c r="N69" s="1065"/>
      <c r="O69" s="1065"/>
      <c r="P69" s="1066"/>
      <c r="Q69" s="1075">
        <v>887</v>
      </c>
      <c r="R69" s="1074"/>
      <c r="S69" s="1074"/>
      <c r="T69" s="1074"/>
      <c r="U69" s="1074"/>
      <c r="V69" s="1074">
        <v>870</v>
      </c>
      <c r="W69" s="1074"/>
      <c r="X69" s="1074"/>
      <c r="Y69" s="1074"/>
      <c r="Z69" s="1074"/>
      <c r="AA69" s="1074">
        <v>17</v>
      </c>
      <c r="AB69" s="1074"/>
      <c r="AC69" s="1074"/>
      <c r="AD69" s="1074"/>
      <c r="AE69" s="1074"/>
      <c r="AF69" s="1074">
        <v>17</v>
      </c>
      <c r="AG69" s="1074"/>
      <c r="AH69" s="1074"/>
      <c r="AI69" s="1074"/>
      <c r="AJ69" s="1074"/>
      <c r="AK69" s="1074">
        <v>10</v>
      </c>
      <c r="AL69" s="1074"/>
      <c r="AM69" s="1074"/>
      <c r="AN69" s="1074"/>
      <c r="AO69" s="1074"/>
      <c r="AP69" s="1074" t="s">
        <v>491</v>
      </c>
      <c r="AQ69" s="1074"/>
      <c r="AR69" s="1074"/>
      <c r="AS69" s="1074"/>
      <c r="AT69" s="1074"/>
      <c r="AU69" s="1074" t="s">
        <v>491</v>
      </c>
      <c r="AV69" s="1074"/>
      <c r="AW69" s="1074"/>
      <c r="AX69" s="1074"/>
      <c r="AY69" s="1074"/>
      <c r="AZ69" s="1072"/>
      <c r="BA69" s="1072"/>
      <c r="BB69" s="1072"/>
      <c r="BC69" s="1072"/>
      <c r="BD69" s="1073"/>
      <c r="BE69" s="265"/>
      <c r="BF69" s="265"/>
      <c r="BG69" s="265"/>
      <c r="BH69" s="265"/>
      <c r="BI69" s="265"/>
      <c r="BJ69" s="265"/>
      <c r="BK69" s="265"/>
      <c r="BL69" s="265"/>
      <c r="BM69" s="265"/>
      <c r="BN69" s="265"/>
      <c r="BO69" s="265"/>
      <c r="BP69" s="265"/>
      <c r="BQ69" s="262">
        <v>63</v>
      </c>
      <c r="BR69" s="267"/>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6"/>
    </row>
    <row r="70" spans="1:131" s="247" customFormat="1" ht="26.25" customHeight="1" x14ac:dyDescent="0.15">
      <c r="A70" s="261">
        <v>3</v>
      </c>
      <c r="B70" s="1064" t="s">
        <v>558</v>
      </c>
      <c r="C70" s="1065"/>
      <c r="D70" s="1065"/>
      <c r="E70" s="1065"/>
      <c r="F70" s="1065"/>
      <c r="G70" s="1065"/>
      <c r="H70" s="1065"/>
      <c r="I70" s="1065"/>
      <c r="J70" s="1065"/>
      <c r="K70" s="1065"/>
      <c r="L70" s="1065"/>
      <c r="M70" s="1065"/>
      <c r="N70" s="1065"/>
      <c r="O70" s="1065"/>
      <c r="P70" s="1066"/>
      <c r="Q70" s="1075">
        <v>9725</v>
      </c>
      <c r="R70" s="1074"/>
      <c r="S70" s="1074"/>
      <c r="T70" s="1074"/>
      <c r="U70" s="1074"/>
      <c r="V70" s="1074">
        <v>8703</v>
      </c>
      <c r="W70" s="1074"/>
      <c r="X70" s="1074"/>
      <c r="Y70" s="1074"/>
      <c r="Z70" s="1074"/>
      <c r="AA70" s="1074">
        <v>1021</v>
      </c>
      <c r="AB70" s="1074"/>
      <c r="AC70" s="1074"/>
      <c r="AD70" s="1074"/>
      <c r="AE70" s="1074"/>
      <c r="AF70" s="1074">
        <v>1021</v>
      </c>
      <c r="AG70" s="1074"/>
      <c r="AH70" s="1074"/>
      <c r="AI70" s="1074"/>
      <c r="AJ70" s="1074"/>
      <c r="AK70" s="1074" t="s">
        <v>491</v>
      </c>
      <c r="AL70" s="1074"/>
      <c r="AM70" s="1074"/>
      <c r="AN70" s="1074"/>
      <c r="AO70" s="1074"/>
      <c r="AP70" s="1074" t="s">
        <v>491</v>
      </c>
      <c r="AQ70" s="1074"/>
      <c r="AR70" s="1074"/>
      <c r="AS70" s="1074"/>
      <c r="AT70" s="1074"/>
      <c r="AU70" s="1074" t="s">
        <v>491</v>
      </c>
      <c r="AV70" s="1074"/>
      <c r="AW70" s="1074"/>
      <c r="AX70" s="1074"/>
      <c r="AY70" s="1074"/>
      <c r="AZ70" s="1072"/>
      <c r="BA70" s="1072"/>
      <c r="BB70" s="1072"/>
      <c r="BC70" s="1072"/>
      <c r="BD70" s="1073"/>
      <c r="BE70" s="265"/>
      <c r="BF70" s="265"/>
      <c r="BG70" s="265"/>
      <c r="BH70" s="265"/>
      <c r="BI70" s="265"/>
      <c r="BJ70" s="265"/>
      <c r="BK70" s="265"/>
      <c r="BL70" s="265"/>
      <c r="BM70" s="265"/>
      <c r="BN70" s="265"/>
      <c r="BO70" s="265"/>
      <c r="BP70" s="265"/>
      <c r="BQ70" s="262">
        <v>64</v>
      </c>
      <c r="BR70" s="267"/>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6"/>
    </row>
    <row r="71" spans="1:131" s="247" customFormat="1" ht="26.25" customHeight="1" x14ac:dyDescent="0.15">
      <c r="A71" s="261">
        <v>4</v>
      </c>
      <c r="B71" s="1064" t="s">
        <v>559</v>
      </c>
      <c r="C71" s="1065"/>
      <c r="D71" s="1065"/>
      <c r="E71" s="1065"/>
      <c r="F71" s="1065"/>
      <c r="G71" s="1065"/>
      <c r="H71" s="1065"/>
      <c r="I71" s="1065"/>
      <c r="J71" s="1065"/>
      <c r="K71" s="1065"/>
      <c r="L71" s="1065"/>
      <c r="M71" s="1065"/>
      <c r="N71" s="1065"/>
      <c r="O71" s="1065"/>
      <c r="P71" s="1066"/>
      <c r="Q71" s="1075">
        <v>442</v>
      </c>
      <c r="R71" s="1074"/>
      <c r="S71" s="1074"/>
      <c r="T71" s="1074"/>
      <c r="U71" s="1074"/>
      <c r="V71" s="1074">
        <v>385</v>
      </c>
      <c r="W71" s="1074"/>
      <c r="X71" s="1074"/>
      <c r="Y71" s="1074"/>
      <c r="Z71" s="1074"/>
      <c r="AA71" s="1074">
        <v>57</v>
      </c>
      <c r="AB71" s="1074"/>
      <c r="AC71" s="1074"/>
      <c r="AD71" s="1074"/>
      <c r="AE71" s="1074"/>
      <c r="AF71" s="1074">
        <v>57</v>
      </c>
      <c r="AG71" s="1074"/>
      <c r="AH71" s="1074"/>
      <c r="AI71" s="1074"/>
      <c r="AJ71" s="1074"/>
      <c r="AK71" s="1074" t="s">
        <v>491</v>
      </c>
      <c r="AL71" s="1074"/>
      <c r="AM71" s="1074"/>
      <c r="AN71" s="1074"/>
      <c r="AO71" s="1074"/>
      <c r="AP71" s="1074" t="s">
        <v>491</v>
      </c>
      <c r="AQ71" s="1074"/>
      <c r="AR71" s="1074"/>
      <c r="AS71" s="1074"/>
      <c r="AT71" s="1074"/>
      <c r="AU71" s="1074" t="s">
        <v>491</v>
      </c>
      <c r="AV71" s="1074"/>
      <c r="AW71" s="1074"/>
      <c r="AX71" s="1074"/>
      <c r="AY71" s="1074"/>
      <c r="AZ71" s="1072"/>
      <c r="BA71" s="1072"/>
      <c r="BB71" s="1072"/>
      <c r="BC71" s="1072"/>
      <c r="BD71" s="1073"/>
      <c r="BE71" s="265"/>
      <c r="BF71" s="265"/>
      <c r="BG71" s="265"/>
      <c r="BH71" s="265"/>
      <c r="BI71" s="265"/>
      <c r="BJ71" s="265"/>
      <c r="BK71" s="265"/>
      <c r="BL71" s="265"/>
      <c r="BM71" s="265"/>
      <c r="BN71" s="265"/>
      <c r="BO71" s="265"/>
      <c r="BP71" s="265"/>
      <c r="BQ71" s="262">
        <v>65</v>
      </c>
      <c r="BR71" s="267"/>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6"/>
    </row>
    <row r="72" spans="1:131" s="247" customFormat="1" ht="26.25" customHeight="1" x14ac:dyDescent="0.15">
      <c r="A72" s="261">
        <v>5</v>
      </c>
      <c r="B72" s="1064" t="s">
        <v>560</v>
      </c>
      <c r="C72" s="1065"/>
      <c r="D72" s="1065"/>
      <c r="E72" s="1065"/>
      <c r="F72" s="1065"/>
      <c r="G72" s="1065"/>
      <c r="H72" s="1065"/>
      <c r="I72" s="1065"/>
      <c r="J72" s="1065"/>
      <c r="K72" s="1065"/>
      <c r="L72" s="1065"/>
      <c r="M72" s="1065"/>
      <c r="N72" s="1065"/>
      <c r="O72" s="1065"/>
      <c r="P72" s="1066"/>
      <c r="Q72" s="1075">
        <v>2092</v>
      </c>
      <c r="R72" s="1074"/>
      <c r="S72" s="1074"/>
      <c r="T72" s="1074"/>
      <c r="U72" s="1074"/>
      <c r="V72" s="1074">
        <v>2019</v>
      </c>
      <c r="W72" s="1074"/>
      <c r="X72" s="1074"/>
      <c r="Y72" s="1074"/>
      <c r="Z72" s="1074"/>
      <c r="AA72" s="1074">
        <v>73</v>
      </c>
      <c r="AB72" s="1074"/>
      <c r="AC72" s="1074"/>
      <c r="AD72" s="1074"/>
      <c r="AE72" s="1074"/>
      <c r="AF72" s="1074">
        <v>73</v>
      </c>
      <c r="AG72" s="1074"/>
      <c r="AH72" s="1074"/>
      <c r="AI72" s="1074"/>
      <c r="AJ72" s="1074"/>
      <c r="AK72" s="1074">
        <v>114</v>
      </c>
      <c r="AL72" s="1074"/>
      <c r="AM72" s="1074"/>
      <c r="AN72" s="1074"/>
      <c r="AO72" s="1074"/>
      <c r="AP72" s="1074">
        <v>1325</v>
      </c>
      <c r="AQ72" s="1074"/>
      <c r="AR72" s="1074"/>
      <c r="AS72" s="1074"/>
      <c r="AT72" s="1074"/>
      <c r="AU72" s="1074" t="s">
        <v>491</v>
      </c>
      <c r="AV72" s="1074"/>
      <c r="AW72" s="1074"/>
      <c r="AX72" s="1074"/>
      <c r="AY72" s="1074"/>
      <c r="AZ72" s="1072"/>
      <c r="BA72" s="1072"/>
      <c r="BB72" s="1072"/>
      <c r="BC72" s="1072"/>
      <c r="BD72" s="1073"/>
      <c r="BE72" s="265"/>
      <c r="BF72" s="265"/>
      <c r="BG72" s="265"/>
      <c r="BH72" s="265"/>
      <c r="BI72" s="265"/>
      <c r="BJ72" s="265"/>
      <c r="BK72" s="265"/>
      <c r="BL72" s="265"/>
      <c r="BM72" s="265"/>
      <c r="BN72" s="265"/>
      <c r="BO72" s="265"/>
      <c r="BP72" s="265"/>
      <c r="BQ72" s="262">
        <v>66</v>
      </c>
      <c r="BR72" s="267"/>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6"/>
    </row>
    <row r="73" spans="1:131" s="247" customFormat="1" ht="26.25" customHeight="1" x14ac:dyDescent="0.15">
      <c r="A73" s="261">
        <v>6</v>
      </c>
      <c r="B73" s="1064" t="s">
        <v>561</v>
      </c>
      <c r="C73" s="1065"/>
      <c r="D73" s="1065"/>
      <c r="E73" s="1065"/>
      <c r="F73" s="1065"/>
      <c r="G73" s="1065"/>
      <c r="H73" s="1065"/>
      <c r="I73" s="1065"/>
      <c r="J73" s="1065"/>
      <c r="K73" s="1065"/>
      <c r="L73" s="1065"/>
      <c r="M73" s="1065"/>
      <c r="N73" s="1065"/>
      <c r="O73" s="1065"/>
      <c r="P73" s="1066"/>
      <c r="Q73" s="1075">
        <v>4491</v>
      </c>
      <c r="R73" s="1074"/>
      <c r="S73" s="1074"/>
      <c r="T73" s="1074"/>
      <c r="U73" s="1074"/>
      <c r="V73" s="1074">
        <v>4451</v>
      </c>
      <c r="W73" s="1074"/>
      <c r="X73" s="1074"/>
      <c r="Y73" s="1074"/>
      <c r="Z73" s="1074"/>
      <c r="AA73" s="1074">
        <v>39</v>
      </c>
      <c r="AB73" s="1074"/>
      <c r="AC73" s="1074"/>
      <c r="AD73" s="1074"/>
      <c r="AE73" s="1074"/>
      <c r="AF73" s="1074">
        <v>39</v>
      </c>
      <c r="AG73" s="1074"/>
      <c r="AH73" s="1074"/>
      <c r="AI73" s="1074"/>
      <c r="AJ73" s="1074"/>
      <c r="AK73" s="1074">
        <v>102</v>
      </c>
      <c r="AL73" s="1074"/>
      <c r="AM73" s="1074"/>
      <c r="AN73" s="1074"/>
      <c r="AO73" s="1074"/>
      <c r="AP73" s="1074">
        <v>2409</v>
      </c>
      <c r="AQ73" s="1074"/>
      <c r="AR73" s="1074"/>
      <c r="AS73" s="1074"/>
      <c r="AT73" s="1074"/>
      <c r="AU73" s="1074">
        <v>35</v>
      </c>
      <c r="AV73" s="1074"/>
      <c r="AW73" s="1074"/>
      <c r="AX73" s="1074"/>
      <c r="AY73" s="1074"/>
      <c r="AZ73" s="1072"/>
      <c r="BA73" s="1072"/>
      <c r="BB73" s="1072"/>
      <c r="BC73" s="1072"/>
      <c r="BD73" s="1073"/>
      <c r="BE73" s="265"/>
      <c r="BF73" s="265"/>
      <c r="BG73" s="265"/>
      <c r="BH73" s="265"/>
      <c r="BI73" s="265"/>
      <c r="BJ73" s="265"/>
      <c r="BK73" s="265"/>
      <c r="BL73" s="265"/>
      <c r="BM73" s="265"/>
      <c r="BN73" s="265"/>
      <c r="BO73" s="265"/>
      <c r="BP73" s="265"/>
      <c r="BQ73" s="262">
        <v>67</v>
      </c>
      <c r="BR73" s="267"/>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6"/>
    </row>
    <row r="74" spans="1:131" s="247" customFormat="1" ht="26.25" customHeight="1" x14ac:dyDescent="0.15">
      <c r="A74" s="261">
        <v>7</v>
      </c>
      <c r="B74" s="1064" t="s">
        <v>562</v>
      </c>
      <c r="C74" s="1065"/>
      <c r="D74" s="1065"/>
      <c r="E74" s="1065"/>
      <c r="F74" s="1065"/>
      <c r="G74" s="1065"/>
      <c r="H74" s="1065"/>
      <c r="I74" s="1065"/>
      <c r="J74" s="1065"/>
      <c r="K74" s="1065"/>
      <c r="L74" s="1065"/>
      <c r="M74" s="1065"/>
      <c r="N74" s="1065"/>
      <c r="O74" s="1065"/>
      <c r="P74" s="1066"/>
      <c r="Q74" s="1075">
        <v>177</v>
      </c>
      <c r="R74" s="1074"/>
      <c r="S74" s="1074"/>
      <c r="T74" s="1074"/>
      <c r="U74" s="1074"/>
      <c r="V74" s="1074">
        <v>173</v>
      </c>
      <c r="W74" s="1074"/>
      <c r="X74" s="1074"/>
      <c r="Y74" s="1074"/>
      <c r="Z74" s="1074"/>
      <c r="AA74" s="1074">
        <v>4</v>
      </c>
      <c r="AB74" s="1074"/>
      <c r="AC74" s="1074"/>
      <c r="AD74" s="1074"/>
      <c r="AE74" s="1074"/>
      <c r="AF74" s="1074">
        <v>4</v>
      </c>
      <c r="AG74" s="1074"/>
      <c r="AH74" s="1074"/>
      <c r="AI74" s="1074"/>
      <c r="AJ74" s="1074"/>
      <c r="AK74" s="1074">
        <v>24</v>
      </c>
      <c r="AL74" s="1074"/>
      <c r="AM74" s="1074"/>
      <c r="AN74" s="1074"/>
      <c r="AO74" s="1074"/>
      <c r="AP74" s="1074" t="s">
        <v>491</v>
      </c>
      <c r="AQ74" s="1074"/>
      <c r="AR74" s="1074"/>
      <c r="AS74" s="1074"/>
      <c r="AT74" s="1074"/>
      <c r="AU74" s="1074" t="s">
        <v>491</v>
      </c>
      <c r="AV74" s="1074"/>
      <c r="AW74" s="1074"/>
      <c r="AX74" s="1074"/>
      <c r="AY74" s="1074"/>
      <c r="AZ74" s="1072"/>
      <c r="BA74" s="1072"/>
      <c r="BB74" s="1072"/>
      <c r="BC74" s="1072"/>
      <c r="BD74" s="1073"/>
      <c r="BE74" s="265"/>
      <c r="BF74" s="265"/>
      <c r="BG74" s="265"/>
      <c r="BH74" s="265"/>
      <c r="BI74" s="265"/>
      <c r="BJ74" s="265"/>
      <c r="BK74" s="265"/>
      <c r="BL74" s="265"/>
      <c r="BM74" s="265"/>
      <c r="BN74" s="265"/>
      <c r="BO74" s="265"/>
      <c r="BP74" s="265"/>
      <c r="BQ74" s="262">
        <v>68</v>
      </c>
      <c r="BR74" s="267"/>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6"/>
    </row>
    <row r="75" spans="1:131" s="247" customFormat="1" ht="26.25" customHeight="1" x14ac:dyDescent="0.15">
      <c r="A75" s="261">
        <v>8</v>
      </c>
      <c r="B75" s="1064" t="s">
        <v>563</v>
      </c>
      <c r="C75" s="1065"/>
      <c r="D75" s="1065"/>
      <c r="E75" s="1065"/>
      <c r="F75" s="1065"/>
      <c r="G75" s="1065"/>
      <c r="H75" s="1065"/>
      <c r="I75" s="1065"/>
      <c r="J75" s="1065"/>
      <c r="K75" s="1065"/>
      <c r="L75" s="1065"/>
      <c r="M75" s="1065"/>
      <c r="N75" s="1065"/>
      <c r="O75" s="1065"/>
      <c r="P75" s="1066"/>
      <c r="Q75" s="1068">
        <v>340</v>
      </c>
      <c r="R75" s="1069"/>
      <c r="S75" s="1069"/>
      <c r="T75" s="1069"/>
      <c r="U75" s="1070"/>
      <c r="V75" s="1071">
        <v>307</v>
      </c>
      <c r="W75" s="1069"/>
      <c r="X75" s="1069"/>
      <c r="Y75" s="1069"/>
      <c r="Z75" s="1070"/>
      <c r="AA75" s="1071">
        <v>33</v>
      </c>
      <c r="AB75" s="1069"/>
      <c r="AC75" s="1069"/>
      <c r="AD75" s="1069"/>
      <c r="AE75" s="1070"/>
      <c r="AF75" s="1071">
        <v>33</v>
      </c>
      <c r="AG75" s="1069"/>
      <c r="AH75" s="1069"/>
      <c r="AI75" s="1069"/>
      <c r="AJ75" s="1070"/>
      <c r="AK75" s="1071">
        <v>19</v>
      </c>
      <c r="AL75" s="1069"/>
      <c r="AM75" s="1069"/>
      <c r="AN75" s="1069"/>
      <c r="AO75" s="1070"/>
      <c r="AP75" s="1071" t="s">
        <v>491</v>
      </c>
      <c r="AQ75" s="1069"/>
      <c r="AR75" s="1069"/>
      <c r="AS75" s="1069"/>
      <c r="AT75" s="1070"/>
      <c r="AU75" s="1071" t="s">
        <v>491</v>
      </c>
      <c r="AV75" s="1069"/>
      <c r="AW75" s="1069"/>
      <c r="AX75" s="1069"/>
      <c r="AY75" s="1070"/>
      <c r="AZ75" s="1072"/>
      <c r="BA75" s="1072"/>
      <c r="BB75" s="1072"/>
      <c r="BC75" s="1072"/>
      <c r="BD75" s="1073"/>
      <c r="BE75" s="265"/>
      <c r="BF75" s="265"/>
      <c r="BG75" s="265"/>
      <c r="BH75" s="265"/>
      <c r="BI75" s="265"/>
      <c r="BJ75" s="265"/>
      <c r="BK75" s="265"/>
      <c r="BL75" s="265"/>
      <c r="BM75" s="265"/>
      <c r="BN75" s="265"/>
      <c r="BO75" s="265"/>
      <c r="BP75" s="265"/>
      <c r="BQ75" s="262">
        <v>69</v>
      </c>
      <c r="BR75" s="267"/>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6"/>
    </row>
    <row r="76" spans="1:131" s="247" customFormat="1" ht="26.25" customHeight="1" x14ac:dyDescent="0.15">
      <c r="A76" s="261">
        <v>9</v>
      </c>
      <c r="B76" s="1064" t="s">
        <v>564</v>
      </c>
      <c r="C76" s="1065"/>
      <c r="D76" s="1065"/>
      <c r="E76" s="1065"/>
      <c r="F76" s="1065"/>
      <c r="G76" s="1065"/>
      <c r="H76" s="1065"/>
      <c r="I76" s="1065"/>
      <c r="J76" s="1065"/>
      <c r="K76" s="1065"/>
      <c r="L76" s="1065"/>
      <c r="M76" s="1065"/>
      <c r="N76" s="1065"/>
      <c r="O76" s="1065"/>
      <c r="P76" s="1066"/>
      <c r="Q76" s="1068">
        <v>510</v>
      </c>
      <c r="R76" s="1069"/>
      <c r="S76" s="1069"/>
      <c r="T76" s="1069"/>
      <c r="U76" s="1070"/>
      <c r="V76" s="1071">
        <v>474</v>
      </c>
      <c r="W76" s="1069"/>
      <c r="X76" s="1069"/>
      <c r="Y76" s="1069"/>
      <c r="Z76" s="1070"/>
      <c r="AA76" s="1071">
        <v>35</v>
      </c>
      <c r="AB76" s="1069"/>
      <c r="AC76" s="1069"/>
      <c r="AD76" s="1069"/>
      <c r="AE76" s="1070"/>
      <c r="AF76" s="1071">
        <v>35</v>
      </c>
      <c r="AG76" s="1069"/>
      <c r="AH76" s="1069"/>
      <c r="AI76" s="1069"/>
      <c r="AJ76" s="1070"/>
      <c r="AK76" s="1071">
        <v>24</v>
      </c>
      <c r="AL76" s="1069"/>
      <c r="AM76" s="1069"/>
      <c r="AN76" s="1069"/>
      <c r="AO76" s="1070"/>
      <c r="AP76" s="1071" t="s">
        <v>491</v>
      </c>
      <c r="AQ76" s="1069"/>
      <c r="AR76" s="1069"/>
      <c r="AS76" s="1069"/>
      <c r="AT76" s="1070"/>
      <c r="AU76" s="1071" t="s">
        <v>491</v>
      </c>
      <c r="AV76" s="1069"/>
      <c r="AW76" s="1069"/>
      <c r="AX76" s="1069"/>
      <c r="AY76" s="1070"/>
      <c r="AZ76" s="1072"/>
      <c r="BA76" s="1072"/>
      <c r="BB76" s="1072"/>
      <c r="BC76" s="1072"/>
      <c r="BD76" s="1073"/>
      <c r="BE76" s="265"/>
      <c r="BF76" s="265"/>
      <c r="BG76" s="265"/>
      <c r="BH76" s="265"/>
      <c r="BI76" s="265"/>
      <c r="BJ76" s="265"/>
      <c r="BK76" s="265"/>
      <c r="BL76" s="265"/>
      <c r="BM76" s="265"/>
      <c r="BN76" s="265"/>
      <c r="BO76" s="265"/>
      <c r="BP76" s="265"/>
      <c r="BQ76" s="262">
        <v>70</v>
      </c>
      <c r="BR76" s="267"/>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6"/>
    </row>
    <row r="77" spans="1:131" s="247" customFormat="1" ht="26.25" customHeight="1" x14ac:dyDescent="0.15">
      <c r="A77" s="261">
        <v>10</v>
      </c>
      <c r="B77" s="1064" t="s">
        <v>565</v>
      </c>
      <c r="C77" s="1065"/>
      <c r="D77" s="1065"/>
      <c r="E77" s="1065"/>
      <c r="F77" s="1065"/>
      <c r="G77" s="1065"/>
      <c r="H77" s="1065"/>
      <c r="I77" s="1065"/>
      <c r="J77" s="1065"/>
      <c r="K77" s="1065"/>
      <c r="L77" s="1065"/>
      <c r="M77" s="1065"/>
      <c r="N77" s="1065"/>
      <c r="O77" s="1065"/>
      <c r="P77" s="1066"/>
      <c r="Q77" s="1068">
        <v>169461</v>
      </c>
      <c r="R77" s="1069"/>
      <c r="S77" s="1069"/>
      <c r="T77" s="1069"/>
      <c r="U77" s="1070"/>
      <c r="V77" s="1071">
        <v>164687</v>
      </c>
      <c r="W77" s="1069"/>
      <c r="X77" s="1069"/>
      <c r="Y77" s="1069"/>
      <c r="Z77" s="1070"/>
      <c r="AA77" s="1071">
        <v>4774</v>
      </c>
      <c r="AB77" s="1069"/>
      <c r="AC77" s="1069"/>
      <c r="AD77" s="1069"/>
      <c r="AE77" s="1070"/>
      <c r="AF77" s="1071">
        <v>4771</v>
      </c>
      <c r="AG77" s="1069"/>
      <c r="AH77" s="1069"/>
      <c r="AI77" s="1069"/>
      <c r="AJ77" s="1070"/>
      <c r="AK77" s="1071">
        <v>5487</v>
      </c>
      <c r="AL77" s="1069"/>
      <c r="AM77" s="1069"/>
      <c r="AN77" s="1069"/>
      <c r="AO77" s="1070"/>
      <c r="AP77" s="1071" t="s">
        <v>491</v>
      </c>
      <c r="AQ77" s="1069"/>
      <c r="AR77" s="1069"/>
      <c r="AS77" s="1069"/>
      <c r="AT77" s="1070"/>
      <c r="AU77" s="1071" t="s">
        <v>491</v>
      </c>
      <c r="AV77" s="1069"/>
      <c r="AW77" s="1069"/>
      <c r="AX77" s="1069"/>
      <c r="AY77" s="1070"/>
      <c r="AZ77" s="1072"/>
      <c r="BA77" s="1072"/>
      <c r="BB77" s="1072"/>
      <c r="BC77" s="1072"/>
      <c r="BD77" s="1073"/>
      <c r="BE77" s="265"/>
      <c r="BF77" s="265"/>
      <c r="BG77" s="265"/>
      <c r="BH77" s="265"/>
      <c r="BI77" s="265"/>
      <c r="BJ77" s="265"/>
      <c r="BK77" s="265"/>
      <c r="BL77" s="265"/>
      <c r="BM77" s="265"/>
      <c r="BN77" s="265"/>
      <c r="BO77" s="265"/>
      <c r="BP77" s="265"/>
      <c r="BQ77" s="262">
        <v>71</v>
      </c>
      <c r="BR77" s="267"/>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6"/>
    </row>
    <row r="78" spans="1:131" s="247" customFormat="1" ht="26.25" customHeight="1" x14ac:dyDescent="0.15">
      <c r="A78" s="261">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5"/>
      <c r="BF78" s="265"/>
      <c r="BG78" s="265"/>
      <c r="BH78" s="265"/>
      <c r="BI78" s="265"/>
      <c r="BJ78" s="268"/>
      <c r="BK78" s="268"/>
      <c r="BL78" s="268"/>
      <c r="BM78" s="268"/>
      <c r="BN78" s="268"/>
      <c r="BO78" s="265"/>
      <c r="BP78" s="265"/>
      <c r="BQ78" s="262">
        <v>72</v>
      </c>
      <c r="BR78" s="267"/>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6"/>
    </row>
    <row r="79" spans="1:131" s="247" customFormat="1" ht="26.25" customHeight="1" x14ac:dyDescent="0.15">
      <c r="A79" s="261">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5"/>
      <c r="BF79" s="265"/>
      <c r="BG79" s="265"/>
      <c r="BH79" s="265"/>
      <c r="BI79" s="265"/>
      <c r="BJ79" s="268"/>
      <c r="BK79" s="268"/>
      <c r="BL79" s="268"/>
      <c r="BM79" s="268"/>
      <c r="BN79" s="268"/>
      <c r="BO79" s="265"/>
      <c r="BP79" s="265"/>
      <c r="BQ79" s="262">
        <v>73</v>
      </c>
      <c r="BR79" s="267"/>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6"/>
    </row>
    <row r="80" spans="1:131" s="247" customFormat="1" ht="26.25" customHeight="1" x14ac:dyDescent="0.15">
      <c r="A80" s="261">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5"/>
      <c r="BF80" s="265"/>
      <c r="BG80" s="265"/>
      <c r="BH80" s="265"/>
      <c r="BI80" s="265"/>
      <c r="BJ80" s="265"/>
      <c r="BK80" s="265"/>
      <c r="BL80" s="265"/>
      <c r="BM80" s="265"/>
      <c r="BN80" s="265"/>
      <c r="BO80" s="265"/>
      <c r="BP80" s="265"/>
      <c r="BQ80" s="262">
        <v>74</v>
      </c>
      <c r="BR80" s="267"/>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6"/>
    </row>
    <row r="81" spans="1:131" s="247" customFormat="1" ht="26.25" customHeight="1" x14ac:dyDescent="0.15">
      <c r="A81" s="261">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5"/>
      <c r="BF81" s="265"/>
      <c r="BG81" s="265"/>
      <c r="BH81" s="265"/>
      <c r="BI81" s="265"/>
      <c r="BJ81" s="265"/>
      <c r="BK81" s="265"/>
      <c r="BL81" s="265"/>
      <c r="BM81" s="265"/>
      <c r="BN81" s="265"/>
      <c r="BO81" s="265"/>
      <c r="BP81" s="265"/>
      <c r="BQ81" s="262">
        <v>75</v>
      </c>
      <c r="BR81" s="267"/>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6"/>
    </row>
    <row r="82" spans="1:131" s="247" customFormat="1" ht="26.25" customHeight="1" x14ac:dyDescent="0.15">
      <c r="A82" s="261">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5"/>
      <c r="BF82" s="265"/>
      <c r="BG82" s="265"/>
      <c r="BH82" s="265"/>
      <c r="BI82" s="265"/>
      <c r="BJ82" s="265"/>
      <c r="BK82" s="265"/>
      <c r="BL82" s="265"/>
      <c r="BM82" s="265"/>
      <c r="BN82" s="265"/>
      <c r="BO82" s="265"/>
      <c r="BP82" s="265"/>
      <c r="BQ82" s="262">
        <v>76</v>
      </c>
      <c r="BR82" s="267"/>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6"/>
    </row>
    <row r="83" spans="1:131" s="247" customFormat="1" ht="26.25" customHeight="1" x14ac:dyDescent="0.15">
      <c r="A83" s="261">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5"/>
      <c r="BF83" s="265"/>
      <c r="BG83" s="265"/>
      <c r="BH83" s="265"/>
      <c r="BI83" s="265"/>
      <c r="BJ83" s="265"/>
      <c r="BK83" s="265"/>
      <c r="BL83" s="265"/>
      <c r="BM83" s="265"/>
      <c r="BN83" s="265"/>
      <c r="BO83" s="265"/>
      <c r="BP83" s="265"/>
      <c r="BQ83" s="262">
        <v>77</v>
      </c>
      <c r="BR83" s="267"/>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6"/>
    </row>
    <row r="84" spans="1:131" s="247" customFormat="1" ht="26.25" customHeight="1" x14ac:dyDescent="0.15">
      <c r="A84" s="261">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5"/>
      <c r="BF84" s="265"/>
      <c r="BG84" s="265"/>
      <c r="BH84" s="265"/>
      <c r="BI84" s="265"/>
      <c r="BJ84" s="265"/>
      <c r="BK84" s="265"/>
      <c r="BL84" s="265"/>
      <c r="BM84" s="265"/>
      <c r="BN84" s="265"/>
      <c r="BO84" s="265"/>
      <c r="BP84" s="265"/>
      <c r="BQ84" s="262">
        <v>78</v>
      </c>
      <c r="BR84" s="267"/>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6"/>
    </row>
    <row r="85" spans="1:131" s="247" customFormat="1" ht="26.25" customHeight="1" x14ac:dyDescent="0.15">
      <c r="A85" s="261">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5"/>
      <c r="BF85" s="265"/>
      <c r="BG85" s="265"/>
      <c r="BH85" s="265"/>
      <c r="BI85" s="265"/>
      <c r="BJ85" s="265"/>
      <c r="BK85" s="265"/>
      <c r="BL85" s="265"/>
      <c r="BM85" s="265"/>
      <c r="BN85" s="265"/>
      <c r="BO85" s="265"/>
      <c r="BP85" s="265"/>
      <c r="BQ85" s="262">
        <v>79</v>
      </c>
      <c r="BR85" s="267"/>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6"/>
    </row>
    <row r="86" spans="1:131" s="247" customFormat="1" ht="26.25" customHeight="1" x14ac:dyDescent="0.15">
      <c r="A86" s="261">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5"/>
      <c r="BF86" s="265"/>
      <c r="BG86" s="265"/>
      <c r="BH86" s="265"/>
      <c r="BI86" s="265"/>
      <c r="BJ86" s="265"/>
      <c r="BK86" s="265"/>
      <c r="BL86" s="265"/>
      <c r="BM86" s="265"/>
      <c r="BN86" s="265"/>
      <c r="BO86" s="265"/>
      <c r="BP86" s="265"/>
      <c r="BQ86" s="262">
        <v>80</v>
      </c>
      <c r="BR86" s="267"/>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6"/>
    </row>
    <row r="87" spans="1:131" s="247" customFormat="1" ht="26.25" customHeight="1" x14ac:dyDescent="0.15">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6"/>
    </row>
    <row r="88" spans="1:131" s="247" customFormat="1" ht="26.25" customHeight="1" thickBot="1" x14ac:dyDescent="0.2">
      <c r="A88" s="264" t="s">
        <v>380</v>
      </c>
      <c r="B88" s="1034" t="s">
        <v>403</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v>6081</v>
      </c>
      <c r="AG88" s="1049"/>
      <c r="AH88" s="1049"/>
      <c r="AI88" s="1049"/>
      <c r="AJ88" s="1049"/>
      <c r="AK88" s="1053"/>
      <c r="AL88" s="1053"/>
      <c r="AM88" s="1053"/>
      <c r="AN88" s="1053"/>
      <c r="AO88" s="1053"/>
      <c r="AP88" s="1049">
        <v>6528</v>
      </c>
      <c r="AQ88" s="1049"/>
      <c r="AR88" s="1049"/>
      <c r="AS88" s="1049"/>
      <c r="AT88" s="1049"/>
      <c r="AU88" s="1049">
        <v>941</v>
      </c>
      <c r="AV88" s="1049"/>
      <c r="AW88" s="1049"/>
      <c r="AX88" s="1049"/>
      <c r="AY88" s="1049"/>
      <c r="AZ88" s="1050"/>
      <c r="BA88" s="1050"/>
      <c r="BB88" s="1050"/>
      <c r="BC88" s="1050"/>
      <c r="BD88" s="1051"/>
      <c r="BE88" s="265"/>
      <c r="BF88" s="265"/>
      <c r="BG88" s="265"/>
      <c r="BH88" s="265"/>
      <c r="BI88" s="265"/>
      <c r="BJ88" s="265"/>
      <c r="BK88" s="265"/>
      <c r="BL88" s="265"/>
      <c r="BM88" s="265"/>
      <c r="BN88" s="265"/>
      <c r="BO88" s="265"/>
      <c r="BP88" s="265"/>
      <c r="BQ88" s="262">
        <v>82</v>
      </c>
      <c r="BR88" s="267"/>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1034" t="s">
        <v>404</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v>5</v>
      </c>
      <c r="CS102" s="1041"/>
      <c r="CT102" s="1041"/>
      <c r="CU102" s="1041"/>
      <c r="CV102" s="1042"/>
      <c r="CW102" s="1040">
        <v>20</v>
      </c>
      <c r="CX102" s="1041"/>
      <c r="CY102" s="1041"/>
      <c r="CZ102" s="1041"/>
      <c r="DA102" s="1042"/>
      <c r="DB102" s="1040">
        <v>110</v>
      </c>
      <c r="DC102" s="1041"/>
      <c r="DD102" s="1041"/>
      <c r="DE102" s="1041"/>
      <c r="DF102" s="1042"/>
      <c r="DG102" s="1040" t="s">
        <v>491</v>
      </c>
      <c r="DH102" s="1041"/>
      <c r="DI102" s="1041"/>
      <c r="DJ102" s="1041"/>
      <c r="DK102" s="1042"/>
      <c r="DL102" s="1040">
        <v>111</v>
      </c>
      <c r="DM102" s="1041"/>
      <c r="DN102" s="1041"/>
      <c r="DO102" s="1041"/>
      <c r="DP102" s="1042"/>
      <c r="DQ102" s="1040">
        <v>22</v>
      </c>
      <c r="DR102" s="1041"/>
      <c r="DS102" s="1041"/>
      <c r="DT102" s="1041"/>
      <c r="DU102" s="1042"/>
      <c r="DV102" s="1023"/>
      <c r="DW102" s="1024"/>
      <c r="DX102" s="1024"/>
      <c r="DY102" s="1024"/>
      <c r="DZ102" s="102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6" t="s">
        <v>405</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7" t="s">
        <v>406</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407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408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8" t="s">
        <v>409</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410</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6" customFormat="1" ht="26.25" customHeight="1" x14ac:dyDescent="0.15">
      <c r="A109" s="983" t="s">
        <v>411</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412</v>
      </c>
      <c r="AB109" s="984"/>
      <c r="AC109" s="984"/>
      <c r="AD109" s="984"/>
      <c r="AE109" s="985"/>
      <c r="AF109" s="986" t="s">
        <v>300</v>
      </c>
      <c r="AG109" s="984"/>
      <c r="AH109" s="984"/>
      <c r="AI109" s="984"/>
      <c r="AJ109" s="985"/>
      <c r="AK109" s="986" t="s">
        <v>299</v>
      </c>
      <c r="AL109" s="984"/>
      <c r="AM109" s="984"/>
      <c r="AN109" s="984"/>
      <c r="AO109" s="985"/>
      <c r="AP109" s="986" t="s">
        <v>413</v>
      </c>
      <c r="AQ109" s="984"/>
      <c r="AR109" s="984"/>
      <c r="AS109" s="984"/>
      <c r="AT109" s="1015"/>
      <c r="AU109" s="983" t="s">
        <v>411</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412</v>
      </c>
      <c r="BR109" s="984"/>
      <c r="BS109" s="984"/>
      <c r="BT109" s="984"/>
      <c r="BU109" s="985"/>
      <c r="BV109" s="986" t="s">
        <v>300</v>
      </c>
      <c r="BW109" s="984"/>
      <c r="BX109" s="984"/>
      <c r="BY109" s="984"/>
      <c r="BZ109" s="985"/>
      <c r="CA109" s="986" t="s">
        <v>299</v>
      </c>
      <c r="CB109" s="984"/>
      <c r="CC109" s="984"/>
      <c r="CD109" s="984"/>
      <c r="CE109" s="985"/>
      <c r="CF109" s="1022" t="s">
        <v>413</v>
      </c>
      <c r="CG109" s="1022"/>
      <c r="CH109" s="1022"/>
      <c r="CI109" s="1022"/>
      <c r="CJ109" s="1022"/>
      <c r="CK109" s="986" t="s">
        <v>414</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412</v>
      </c>
      <c r="DH109" s="984"/>
      <c r="DI109" s="984"/>
      <c r="DJ109" s="984"/>
      <c r="DK109" s="985"/>
      <c r="DL109" s="986" t="s">
        <v>300</v>
      </c>
      <c r="DM109" s="984"/>
      <c r="DN109" s="984"/>
      <c r="DO109" s="984"/>
      <c r="DP109" s="985"/>
      <c r="DQ109" s="986" t="s">
        <v>299</v>
      </c>
      <c r="DR109" s="984"/>
      <c r="DS109" s="984"/>
      <c r="DT109" s="984"/>
      <c r="DU109" s="985"/>
      <c r="DV109" s="986" t="s">
        <v>413</v>
      </c>
      <c r="DW109" s="984"/>
      <c r="DX109" s="984"/>
      <c r="DY109" s="984"/>
      <c r="DZ109" s="1015"/>
    </row>
    <row r="110" spans="1:131" s="246" customFormat="1" ht="26.25" customHeight="1" x14ac:dyDescent="0.15">
      <c r="A110" s="886" t="s">
        <v>415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6">
        <v>771801</v>
      </c>
      <c r="AB110" s="977"/>
      <c r="AC110" s="977"/>
      <c r="AD110" s="977"/>
      <c r="AE110" s="978"/>
      <c r="AF110" s="979">
        <v>662655</v>
      </c>
      <c r="AG110" s="977"/>
      <c r="AH110" s="977"/>
      <c r="AI110" s="977"/>
      <c r="AJ110" s="978"/>
      <c r="AK110" s="979">
        <v>636460</v>
      </c>
      <c r="AL110" s="977"/>
      <c r="AM110" s="977"/>
      <c r="AN110" s="977"/>
      <c r="AO110" s="978"/>
      <c r="AP110" s="980">
        <v>20.399999999999999</v>
      </c>
      <c r="AQ110" s="981"/>
      <c r="AR110" s="981"/>
      <c r="AS110" s="981"/>
      <c r="AT110" s="982"/>
      <c r="AU110" s="1016" t="s">
        <v>72</v>
      </c>
      <c r="AV110" s="1017"/>
      <c r="AW110" s="1017"/>
      <c r="AX110" s="1017"/>
      <c r="AY110" s="1017"/>
      <c r="AZ110" s="942" t="s">
        <v>416</v>
      </c>
      <c r="BA110" s="887"/>
      <c r="BB110" s="887"/>
      <c r="BC110" s="887"/>
      <c r="BD110" s="887"/>
      <c r="BE110" s="887"/>
      <c r="BF110" s="887"/>
      <c r="BG110" s="887"/>
      <c r="BH110" s="887"/>
      <c r="BI110" s="887"/>
      <c r="BJ110" s="887"/>
      <c r="BK110" s="887"/>
      <c r="BL110" s="887"/>
      <c r="BM110" s="887"/>
      <c r="BN110" s="887"/>
      <c r="BO110" s="887"/>
      <c r="BP110" s="888"/>
      <c r="BQ110" s="943">
        <v>8519122</v>
      </c>
      <c r="BR110" s="924"/>
      <c r="BS110" s="924"/>
      <c r="BT110" s="924"/>
      <c r="BU110" s="924"/>
      <c r="BV110" s="924">
        <v>8317012</v>
      </c>
      <c r="BW110" s="924"/>
      <c r="BX110" s="924"/>
      <c r="BY110" s="924"/>
      <c r="BZ110" s="924"/>
      <c r="CA110" s="924">
        <v>8160343</v>
      </c>
      <c r="CB110" s="924"/>
      <c r="CC110" s="924"/>
      <c r="CD110" s="924"/>
      <c r="CE110" s="924"/>
      <c r="CF110" s="948">
        <v>261.60000000000002</v>
      </c>
      <c r="CG110" s="949"/>
      <c r="CH110" s="949"/>
      <c r="CI110" s="949"/>
      <c r="CJ110" s="949"/>
      <c r="CK110" s="1012" t="s">
        <v>417</v>
      </c>
      <c r="CL110" s="898"/>
      <c r="CM110" s="973" t="s">
        <v>418</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43" t="s">
        <v>398</v>
      </c>
      <c r="DH110" s="924"/>
      <c r="DI110" s="924"/>
      <c r="DJ110" s="924"/>
      <c r="DK110" s="924"/>
      <c r="DL110" s="924" t="s">
        <v>126</v>
      </c>
      <c r="DM110" s="924"/>
      <c r="DN110" s="924"/>
      <c r="DO110" s="924"/>
      <c r="DP110" s="924"/>
      <c r="DQ110" s="924" t="s">
        <v>126</v>
      </c>
      <c r="DR110" s="924"/>
      <c r="DS110" s="924"/>
      <c r="DT110" s="924"/>
      <c r="DU110" s="924"/>
      <c r="DV110" s="925" t="s">
        <v>126</v>
      </c>
      <c r="DW110" s="925"/>
      <c r="DX110" s="925"/>
      <c r="DY110" s="925"/>
      <c r="DZ110" s="926"/>
    </row>
    <row r="111" spans="1:131" s="246" customFormat="1" ht="26.25" customHeight="1" x14ac:dyDescent="0.15">
      <c r="A111" s="853" t="s">
        <v>419</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1011"/>
      <c r="AA111" s="1004" t="s">
        <v>126</v>
      </c>
      <c r="AB111" s="1005"/>
      <c r="AC111" s="1005"/>
      <c r="AD111" s="1005"/>
      <c r="AE111" s="1006"/>
      <c r="AF111" s="1007" t="s">
        <v>398</v>
      </c>
      <c r="AG111" s="1005"/>
      <c r="AH111" s="1005"/>
      <c r="AI111" s="1005"/>
      <c r="AJ111" s="1006"/>
      <c r="AK111" s="1007" t="s">
        <v>420</v>
      </c>
      <c r="AL111" s="1005"/>
      <c r="AM111" s="1005"/>
      <c r="AN111" s="1005"/>
      <c r="AO111" s="1006"/>
      <c r="AP111" s="1008" t="s">
        <v>398</v>
      </c>
      <c r="AQ111" s="1009"/>
      <c r="AR111" s="1009"/>
      <c r="AS111" s="1009"/>
      <c r="AT111" s="1010"/>
      <c r="AU111" s="1018"/>
      <c r="AV111" s="1019"/>
      <c r="AW111" s="1019"/>
      <c r="AX111" s="1019"/>
      <c r="AY111" s="1019"/>
      <c r="AZ111" s="894" t="s">
        <v>421</v>
      </c>
      <c r="BA111" s="829"/>
      <c r="BB111" s="829"/>
      <c r="BC111" s="829"/>
      <c r="BD111" s="829"/>
      <c r="BE111" s="829"/>
      <c r="BF111" s="829"/>
      <c r="BG111" s="829"/>
      <c r="BH111" s="829"/>
      <c r="BI111" s="829"/>
      <c r="BJ111" s="829"/>
      <c r="BK111" s="829"/>
      <c r="BL111" s="829"/>
      <c r="BM111" s="829"/>
      <c r="BN111" s="829"/>
      <c r="BO111" s="829"/>
      <c r="BP111" s="830"/>
      <c r="BQ111" s="895" t="s">
        <v>398</v>
      </c>
      <c r="BR111" s="896"/>
      <c r="BS111" s="896"/>
      <c r="BT111" s="896"/>
      <c r="BU111" s="896"/>
      <c r="BV111" s="896" t="s">
        <v>398</v>
      </c>
      <c r="BW111" s="896"/>
      <c r="BX111" s="896"/>
      <c r="BY111" s="896"/>
      <c r="BZ111" s="896"/>
      <c r="CA111" s="896" t="s">
        <v>420</v>
      </c>
      <c r="CB111" s="896"/>
      <c r="CC111" s="896"/>
      <c r="CD111" s="896"/>
      <c r="CE111" s="896"/>
      <c r="CF111" s="957" t="s">
        <v>398</v>
      </c>
      <c r="CG111" s="958"/>
      <c r="CH111" s="958"/>
      <c r="CI111" s="958"/>
      <c r="CJ111" s="958"/>
      <c r="CK111" s="1013"/>
      <c r="CL111" s="900"/>
      <c r="CM111" s="903" t="s">
        <v>422</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95" t="s">
        <v>398</v>
      </c>
      <c r="DH111" s="896"/>
      <c r="DI111" s="896"/>
      <c r="DJ111" s="896"/>
      <c r="DK111" s="896"/>
      <c r="DL111" s="896" t="s">
        <v>398</v>
      </c>
      <c r="DM111" s="896"/>
      <c r="DN111" s="896"/>
      <c r="DO111" s="896"/>
      <c r="DP111" s="896"/>
      <c r="DQ111" s="896" t="s">
        <v>126</v>
      </c>
      <c r="DR111" s="896"/>
      <c r="DS111" s="896"/>
      <c r="DT111" s="896"/>
      <c r="DU111" s="896"/>
      <c r="DV111" s="873" t="s">
        <v>420</v>
      </c>
      <c r="DW111" s="873"/>
      <c r="DX111" s="873"/>
      <c r="DY111" s="873"/>
      <c r="DZ111" s="874"/>
    </row>
    <row r="112" spans="1:131" s="246" customFormat="1" ht="26.25" customHeight="1" x14ac:dyDescent="0.15">
      <c r="A112" s="998" t="s">
        <v>423</v>
      </c>
      <c r="B112" s="999"/>
      <c r="C112" s="829" t="s">
        <v>424</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58" t="s">
        <v>398</v>
      </c>
      <c r="AB112" s="859"/>
      <c r="AC112" s="859"/>
      <c r="AD112" s="859"/>
      <c r="AE112" s="860"/>
      <c r="AF112" s="861" t="s">
        <v>420</v>
      </c>
      <c r="AG112" s="859"/>
      <c r="AH112" s="859"/>
      <c r="AI112" s="859"/>
      <c r="AJ112" s="860"/>
      <c r="AK112" s="861" t="s">
        <v>126</v>
      </c>
      <c r="AL112" s="859"/>
      <c r="AM112" s="859"/>
      <c r="AN112" s="859"/>
      <c r="AO112" s="860"/>
      <c r="AP112" s="906" t="s">
        <v>398</v>
      </c>
      <c r="AQ112" s="907"/>
      <c r="AR112" s="907"/>
      <c r="AS112" s="907"/>
      <c r="AT112" s="908"/>
      <c r="AU112" s="1018"/>
      <c r="AV112" s="1019"/>
      <c r="AW112" s="1019"/>
      <c r="AX112" s="1019"/>
      <c r="AY112" s="1019"/>
      <c r="AZ112" s="894" t="s">
        <v>425</v>
      </c>
      <c r="BA112" s="829"/>
      <c r="BB112" s="829"/>
      <c r="BC112" s="829"/>
      <c r="BD112" s="829"/>
      <c r="BE112" s="829"/>
      <c r="BF112" s="829"/>
      <c r="BG112" s="829"/>
      <c r="BH112" s="829"/>
      <c r="BI112" s="829"/>
      <c r="BJ112" s="829"/>
      <c r="BK112" s="829"/>
      <c r="BL112" s="829"/>
      <c r="BM112" s="829"/>
      <c r="BN112" s="829"/>
      <c r="BO112" s="829"/>
      <c r="BP112" s="830"/>
      <c r="BQ112" s="895">
        <v>2755572</v>
      </c>
      <c r="BR112" s="896"/>
      <c r="BS112" s="896"/>
      <c r="BT112" s="896"/>
      <c r="BU112" s="896"/>
      <c r="BV112" s="896">
        <v>2710155</v>
      </c>
      <c r="BW112" s="896"/>
      <c r="BX112" s="896"/>
      <c r="BY112" s="896"/>
      <c r="BZ112" s="896"/>
      <c r="CA112" s="896">
        <v>2646454</v>
      </c>
      <c r="CB112" s="896"/>
      <c r="CC112" s="896"/>
      <c r="CD112" s="896"/>
      <c r="CE112" s="896"/>
      <c r="CF112" s="957">
        <v>84.8</v>
      </c>
      <c r="CG112" s="958"/>
      <c r="CH112" s="958"/>
      <c r="CI112" s="958"/>
      <c r="CJ112" s="958"/>
      <c r="CK112" s="1013"/>
      <c r="CL112" s="900"/>
      <c r="CM112" s="903" t="s">
        <v>426</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95" t="s">
        <v>398</v>
      </c>
      <c r="DH112" s="896"/>
      <c r="DI112" s="896"/>
      <c r="DJ112" s="896"/>
      <c r="DK112" s="896"/>
      <c r="DL112" s="896" t="s">
        <v>398</v>
      </c>
      <c r="DM112" s="896"/>
      <c r="DN112" s="896"/>
      <c r="DO112" s="896"/>
      <c r="DP112" s="896"/>
      <c r="DQ112" s="896" t="s">
        <v>126</v>
      </c>
      <c r="DR112" s="896"/>
      <c r="DS112" s="896"/>
      <c r="DT112" s="896"/>
      <c r="DU112" s="896"/>
      <c r="DV112" s="873" t="s">
        <v>420</v>
      </c>
      <c r="DW112" s="873"/>
      <c r="DX112" s="873"/>
      <c r="DY112" s="873"/>
      <c r="DZ112" s="874"/>
    </row>
    <row r="113" spans="1:130" s="246" customFormat="1" ht="26.25" customHeight="1" x14ac:dyDescent="0.15">
      <c r="A113" s="1000"/>
      <c r="B113" s="1001"/>
      <c r="C113" s="829" t="s">
        <v>427</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1004">
        <v>197831</v>
      </c>
      <c r="AB113" s="1005"/>
      <c r="AC113" s="1005"/>
      <c r="AD113" s="1005"/>
      <c r="AE113" s="1006"/>
      <c r="AF113" s="1007">
        <v>197009</v>
      </c>
      <c r="AG113" s="1005"/>
      <c r="AH113" s="1005"/>
      <c r="AI113" s="1005"/>
      <c r="AJ113" s="1006"/>
      <c r="AK113" s="1007">
        <v>202325</v>
      </c>
      <c r="AL113" s="1005"/>
      <c r="AM113" s="1005"/>
      <c r="AN113" s="1005"/>
      <c r="AO113" s="1006"/>
      <c r="AP113" s="1008">
        <v>6.5</v>
      </c>
      <c r="AQ113" s="1009"/>
      <c r="AR113" s="1009"/>
      <c r="AS113" s="1009"/>
      <c r="AT113" s="1010"/>
      <c r="AU113" s="1018"/>
      <c r="AV113" s="1019"/>
      <c r="AW113" s="1019"/>
      <c r="AX113" s="1019"/>
      <c r="AY113" s="1019"/>
      <c r="AZ113" s="894" t="s">
        <v>428</v>
      </c>
      <c r="BA113" s="829"/>
      <c r="BB113" s="829"/>
      <c r="BC113" s="829"/>
      <c r="BD113" s="829"/>
      <c r="BE113" s="829"/>
      <c r="BF113" s="829"/>
      <c r="BG113" s="829"/>
      <c r="BH113" s="829"/>
      <c r="BI113" s="829"/>
      <c r="BJ113" s="829"/>
      <c r="BK113" s="829"/>
      <c r="BL113" s="829"/>
      <c r="BM113" s="829"/>
      <c r="BN113" s="829"/>
      <c r="BO113" s="829"/>
      <c r="BP113" s="830"/>
      <c r="BQ113" s="895">
        <v>1140073</v>
      </c>
      <c r="BR113" s="896"/>
      <c r="BS113" s="896"/>
      <c r="BT113" s="896"/>
      <c r="BU113" s="896"/>
      <c r="BV113" s="896">
        <v>1045714</v>
      </c>
      <c r="BW113" s="896"/>
      <c r="BX113" s="896"/>
      <c r="BY113" s="896"/>
      <c r="BZ113" s="896"/>
      <c r="CA113" s="896">
        <v>940535</v>
      </c>
      <c r="CB113" s="896"/>
      <c r="CC113" s="896"/>
      <c r="CD113" s="896"/>
      <c r="CE113" s="896"/>
      <c r="CF113" s="957">
        <v>30.2</v>
      </c>
      <c r="CG113" s="958"/>
      <c r="CH113" s="958"/>
      <c r="CI113" s="958"/>
      <c r="CJ113" s="958"/>
      <c r="CK113" s="1013"/>
      <c r="CL113" s="900"/>
      <c r="CM113" s="903" t="s">
        <v>429</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858" t="s">
        <v>398</v>
      </c>
      <c r="DH113" s="859"/>
      <c r="DI113" s="859"/>
      <c r="DJ113" s="859"/>
      <c r="DK113" s="860"/>
      <c r="DL113" s="861" t="s">
        <v>420</v>
      </c>
      <c r="DM113" s="859"/>
      <c r="DN113" s="859"/>
      <c r="DO113" s="859"/>
      <c r="DP113" s="860"/>
      <c r="DQ113" s="861" t="s">
        <v>420</v>
      </c>
      <c r="DR113" s="859"/>
      <c r="DS113" s="859"/>
      <c r="DT113" s="859"/>
      <c r="DU113" s="860"/>
      <c r="DV113" s="906" t="s">
        <v>420</v>
      </c>
      <c r="DW113" s="907"/>
      <c r="DX113" s="907"/>
      <c r="DY113" s="907"/>
      <c r="DZ113" s="908"/>
    </row>
    <row r="114" spans="1:130" s="246" customFormat="1" ht="26.25" customHeight="1" x14ac:dyDescent="0.15">
      <c r="A114" s="1000"/>
      <c r="B114" s="1001"/>
      <c r="C114" s="829" t="s">
        <v>430</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58">
        <v>146756</v>
      </c>
      <c r="AB114" s="859"/>
      <c r="AC114" s="859"/>
      <c r="AD114" s="859"/>
      <c r="AE114" s="860"/>
      <c r="AF114" s="861">
        <v>141893</v>
      </c>
      <c r="AG114" s="859"/>
      <c r="AH114" s="859"/>
      <c r="AI114" s="859"/>
      <c r="AJ114" s="860"/>
      <c r="AK114" s="861">
        <v>115547</v>
      </c>
      <c r="AL114" s="859"/>
      <c r="AM114" s="859"/>
      <c r="AN114" s="859"/>
      <c r="AO114" s="860"/>
      <c r="AP114" s="906">
        <v>3.7</v>
      </c>
      <c r="AQ114" s="907"/>
      <c r="AR114" s="907"/>
      <c r="AS114" s="907"/>
      <c r="AT114" s="908"/>
      <c r="AU114" s="1018"/>
      <c r="AV114" s="1019"/>
      <c r="AW114" s="1019"/>
      <c r="AX114" s="1019"/>
      <c r="AY114" s="1019"/>
      <c r="AZ114" s="894" t="s">
        <v>431</v>
      </c>
      <c r="BA114" s="829"/>
      <c r="BB114" s="829"/>
      <c r="BC114" s="829"/>
      <c r="BD114" s="829"/>
      <c r="BE114" s="829"/>
      <c r="BF114" s="829"/>
      <c r="BG114" s="829"/>
      <c r="BH114" s="829"/>
      <c r="BI114" s="829"/>
      <c r="BJ114" s="829"/>
      <c r="BK114" s="829"/>
      <c r="BL114" s="829"/>
      <c r="BM114" s="829"/>
      <c r="BN114" s="829"/>
      <c r="BO114" s="829"/>
      <c r="BP114" s="830"/>
      <c r="BQ114" s="895">
        <v>611710</v>
      </c>
      <c r="BR114" s="896"/>
      <c r="BS114" s="896"/>
      <c r="BT114" s="896"/>
      <c r="BU114" s="896"/>
      <c r="BV114" s="896">
        <v>578234</v>
      </c>
      <c r="BW114" s="896"/>
      <c r="BX114" s="896"/>
      <c r="BY114" s="896"/>
      <c r="BZ114" s="896"/>
      <c r="CA114" s="896">
        <v>517435</v>
      </c>
      <c r="CB114" s="896"/>
      <c r="CC114" s="896"/>
      <c r="CD114" s="896"/>
      <c r="CE114" s="896"/>
      <c r="CF114" s="957">
        <v>16.600000000000001</v>
      </c>
      <c r="CG114" s="958"/>
      <c r="CH114" s="958"/>
      <c r="CI114" s="958"/>
      <c r="CJ114" s="958"/>
      <c r="CK114" s="1013"/>
      <c r="CL114" s="900"/>
      <c r="CM114" s="903" t="s">
        <v>432</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858" t="s">
        <v>398</v>
      </c>
      <c r="DH114" s="859"/>
      <c r="DI114" s="859"/>
      <c r="DJ114" s="859"/>
      <c r="DK114" s="860"/>
      <c r="DL114" s="861" t="s">
        <v>398</v>
      </c>
      <c r="DM114" s="859"/>
      <c r="DN114" s="859"/>
      <c r="DO114" s="859"/>
      <c r="DP114" s="860"/>
      <c r="DQ114" s="861" t="s">
        <v>420</v>
      </c>
      <c r="DR114" s="859"/>
      <c r="DS114" s="859"/>
      <c r="DT114" s="859"/>
      <c r="DU114" s="860"/>
      <c r="DV114" s="906" t="s">
        <v>126</v>
      </c>
      <c r="DW114" s="907"/>
      <c r="DX114" s="907"/>
      <c r="DY114" s="907"/>
      <c r="DZ114" s="908"/>
    </row>
    <row r="115" spans="1:130" s="246" customFormat="1" ht="26.25" customHeight="1" x14ac:dyDescent="0.15">
      <c r="A115" s="1000"/>
      <c r="B115" s="1001"/>
      <c r="C115" s="829" t="s">
        <v>433</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1004">
        <v>100</v>
      </c>
      <c r="AB115" s="1005"/>
      <c r="AC115" s="1005"/>
      <c r="AD115" s="1005"/>
      <c r="AE115" s="1006"/>
      <c r="AF115" s="1007">
        <v>76</v>
      </c>
      <c r="AG115" s="1005"/>
      <c r="AH115" s="1005"/>
      <c r="AI115" s="1005"/>
      <c r="AJ115" s="1006"/>
      <c r="AK115" s="1007">
        <v>61</v>
      </c>
      <c r="AL115" s="1005"/>
      <c r="AM115" s="1005"/>
      <c r="AN115" s="1005"/>
      <c r="AO115" s="1006"/>
      <c r="AP115" s="1008">
        <v>0</v>
      </c>
      <c r="AQ115" s="1009"/>
      <c r="AR115" s="1009"/>
      <c r="AS115" s="1009"/>
      <c r="AT115" s="1010"/>
      <c r="AU115" s="1018"/>
      <c r="AV115" s="1019"/>
      <c r="AW115" s="1019"/>
      <c r="AX115" s="1019"/>
      <c r="AY115" s="1019"/>
      <c r="AZ115" s="894" t="s">
        <v>434</v>
      </c>
      <c r="BA115" s="829"/>
      <c r="BB115" s="829"/>
      <c r="BC115" s="829"/>
      <c r="BD115" s="829"/>
      <c r="BE115" s="829"/>
      <c r="BF115" s="829"/>
      <c r="BG115" s="829"/>
      <c r="BH115" s="829"/>
      <c r="BI115" s="829"/>
      <c r="BJ115" s="829"/>
      <c r="BK115" s="829"/>
      <c r="BL115" s="829"/>
      <c r="BM115" s="829"/>
      <c r="BN115" s="829"/>
      <c r="BO115" s="829"/>
      <c r="BP115" s="830"/>
      <c r="BQ115" s="895">
        <v>57217</v>
      </c>
      <c r="BR115" s="896"/>
      <c r="BS115" s="896"/>
      <c r="BT115" s="896"/>
      <c r="BU115" s="896"/>
      <c r="BV115" s="896">
        <v>37546</v>
      </c>
      <c r="BW115" s="896"/>
      <c r="BX115" s="896"/>
      <c r="BY115" s="896"/>
      <c r="BZ115" s="896"/>
      <c r="CA115" s="896">
        <v>22433</v>
      </c>
      <c r="CB115" s="896"/>
      <c r="CC115" s="896"/>
      <c r="CD115" s="896"/>
      <c r="CE115" s="896"/>
      <c r="CF115" s="957">
        <v>0.7</v>
      </c>
      <c r="CG115" s="958"/>
      <c r="CH115" s="958"/>
      <c r="CI115" s="958"/>
      <c r="CJ115" s="958"/>
      <c r="CK115" s="1013"/>
      <c r="CL115" s="900"/>
      <c r="CM115" s="894" t="s">
        <v>435</v>
      </c>
      <c r="CN115" s="997"/>
      <c r="CO115" s="997"/>
      <c r="CP115" s="997"/>
      <c r="CQ115" s="997"/>
      <c r="CR115" s="997"/>
      <c r="CS115" s="997"/>
      <c r="CT115" s="997"/>
      <c r="CU115" s="997"/>
      <c r="CV115" s="997"/>
      <c r="CW115" s="997"/>
      <c r="CX115" s="997"/>
      <c r="CY115" s="997"/>
      <c r="CZ115" s="997"/>
      <c r="DA115" s="997"/>
      <c r="DB115" s="997"/>
      <c r="DC115" s="997"/>
      <c r="DD115" s="997"/>
      <c r="DE115" s="997"/>
      <c r="DF115" s="830"/>
      <c r="DG115" s="858" t="s">
        <v>398</v>
      </c>
      <c r="DH115" s="859"/>
      <c r="DI115" s="859"/>
      <c r="DJ115" s="859"/>
      <c r="DK115" s="860"/>
      <c r="DL115" s="861" t="s">
        <v>420</v>
      </c>
      <c r="DM115" s="859"/>
      <c r="DN115" s="859"/>
      <c r="DO115" s="859"/>
      <c r="DP115" s="860"/>
      <c r="DQ115" s="861" t="s">
        <v>398</v>
      </c>
      <c r="DR115" s="859"/>
      <c r="DS115" s="859"/>
      <c r="DT115" s="859"/>
      <c r="DU115" s="860"/>
      <c r="DV115" s="906" t="s">
        <v>420</v>
      </c>
      <c r="DW115" s="907"/>
      <c r="DX115" s="907"/>
      <c r="DY115" s="907"/>
      <c r="DZ115" s="908"/>
    </row>
    <row r="116" spans="1:130" s="246" customFormat="1" ht="26.25" customHeight="1" x14ac:dyDescent="0.15">
      <c r="A116" s="1002"/>
      <c r="B116" s="1003"/>
      <c r="C116" s="962" t="s">
        <v>436</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858" t="s">
        <v>420</v>
      </c>
      <c r="AB116" s="859"/>
      <c r="AC116" s="859"/>
      <c r="AD116" s="859"/>
      <c r="AE116" s="860"/>
      <c r="AF116" s="861" t="s">
        <v>126</v>
      </c>
      <c r="AG116" s="859"/>
      <c r="AH116" s="859"/>
      <c r="AI116" s="859"/>
      <c r="AJ116" s="860"/>
      <c r="AK116" s="861" t="s">
        <v>420</v>
      </c>
      <c r="AL116" s="859"/>
      <c r="AM116" s="859"/>
      <c r="AN116" s="859"/>
      <c r="AO116" s="860"/>
      <c r="AP116" s="906" t="s">
        <v>398</v>
      </c>
      <c r="AQ116" s="907"/>
      <c r="AR116" s="907"/>
      <c r="AS116" s="907"/>
      <c r="AT116" s="908"/>
      <c r="AU116" s="1018"/>
      <c r="AV116" s="1019"/>
      <c r="AW116" s="1019"/>
      <c r="AX116" s="1019"/>
      <c r="AY116" s="1019"/>
      <c r="AZ116" s="945" t="s">
        <v>437</v>
      </c>
      <c r="BA116" s="946"/>
      <c r="BB116" s="946"/>
      <c r="BC116" s="946"/>
      <c r="BD116" s="946"/>
      <c r="BE116" s="946"/>
      <c r="BF116" s="946"/>
      <c r="BG116" s="946"/>
      <c r="BH116" s="946"/>
      <c r="BI116" s="946"/>
      <c r="BJ116" s="946"/>
      <c r="BK116" s="946"/>
      <c r="BL116" s="946"/>
      <c r="BM116" s="946"/>
      <c r="BN116" s="946"/>
      <c r="BO116" s="946"/>
      <c r="BP116" s="947"/>
      <c r="BQ116" s="895" t="s">
        <v>398</v>
      </c>
      <c r="BR116" s="896"/>
      <c r="BS116" s="896"/>
      <c r="BT116" s="896"/>
      <c r="BU116" s="896"/>
      <c r="BV116" s="896" t="s">
        <v>398</v>
      </c>
      <c r="BW116" s="896"/>
      <c r="BX116" s="896"/>
      <c r="BY116" s="896"/>
      <c r="BZ116" s="896"/>
      <c r="CA116" s="896" t="s">
        <v>420</v>
      </c>
      <c r="CB116" s="896"/>
      <c r="CC116" s="896"/>
      <c r="CD116" s="896"/>
      <c r="CE116" s="896"/>
      <c r="CF116" s="957" t="s">
        <v>420</v>
      </c>
      <c r="CG116" s="958"/>
      <c r="CH116" s="958"/>
      <c r="CI116" s="958"/>
      <c r="CJ116" s="958"/>
      <c r="CK116" s="1013"/>
      <c r="CL116" s="900"/>
      <c r="CM116" s="903" t="s">
        <v>438</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858" t="s">
        <v>420</v>
      </c>
      <c r="DH116" s="859"/>
      <c r="DI116" s="859"/>
      <c r="DJ116" s="859"/>
      <c r="DK116" s="860"/>
      <c r="DL116" s="861" t="s">
        <v>420</v>
      </c>
      <c r="DM116" s="859"/>
      <c r="DN116" s="859"/>
      <c r="DO116" s="859"/>
      <c r="DP116" s="860"/>
      <c r="DQ116" s="861" t="s">
        <v>398</v>
      </c>
      <c r="DR116" s="859"/>
      <c r="DS116" s="859"/>
      <c r="DT116" s="859"/>
      <c r="DU116" s="860"/>
      <c r="DV116" s="906" t="s">
        <v>398</v>
      </c>
      <c r="DW116" s="907"/>
      <c r="DX116" s="907"/>
      <c r="DY116" s="907"/>
      <c r="DZ116" s="908"/>
    </row>
    <row r="117" spans="1:130" s="246" customFormat="1" ht="26.25" customHeight="1" x14ac:dyDescent="0.15">
      <c r="A117" s="983" t="s">
        <v>183</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59" t="s">
        <v>439</v>
      </c>
      <c r="Z117" s="985"/>
      <c r="AA117" s="990">
        <v>1116488</v>
      </c>
      <c r="AB117" s="991"/>
      <c r="AC117" s="991"/>
      <c r="AD117" s="991"/>
      <c r="AE117" s="992"/>
      <c r="AF117" s="993">
        <v>1001633</v>
      </c>
      <c r="AG117" s="991"/>
      <c r="AH117" s="991"/>
      <c r="AI117" s="991"/>
      <c r="AJ117" s="992"/>
      <c r="AK117" s="993">
        <v>954393</v>
      </c>
      <c r="AL117" s="991"/>
      <c r="AM117" s="991"/>
      <c r="AN117" s="991"/>
      <c r="AO117" s="992"/>
      <c r="AP117" s="994"/>
      <c r="AQ117" s="995"/>
      <c r="AR117" s="995"/>
      <c r="AS117" s="995"/>
      <c r="AT117" s="996"/>
      <c r="AU117" s="1018"/>
      <c r="AV117" s="1019"/>
      <c r="AW117" s="1019"/>
      <c r="AX117" s="1019"/>
      <c r="AY117" s="1019"/>
      <c r="AZ117" s="945" t="s">
        <v>440</v>
      </c>
      <c r="BA117" s="946"/>
      <c r="BB117" s="946"/>
      <c r="BC117" s="946"/>
      <c r="BD117" s="946"/>
      <c r="BE117" s="946"/>
      <c r="BF117" s="946"/>
      <c r="BG117" s="946"/>
      <c r="BH117" s="946"/>
      <c r="BI117" s="946"/>
      <c r="BJ117" s="946"/>
      <c r="BK117" s="946"/>
      <c r="BL117" s="946"/>
      <c r="BM117" s="946"/>
      <c r="BN117" s="946"/>
      <c r="BO117" s="946"/>
      <c r="BP117" s="947"/>
      <c r="BQ117" s="895" t="s">
        <v>126</v>
      </c>
      <c r="BR117" s="896"/>
      <c r="BS117" s="896"/>
      <c r="BT117" s="896"/>
      <c r="BU117" s="896"/>
      <c r="BV117" s="896" t="s">
        <v>420</v>
      </c>
      <c r="BW117" s="896"/>
      <c r="BX117" s="896"/>
      <c r="BY117" s="896"/>
      <c r="BZ117" s="896"/>
      <c r="CA117" s="896" t="s">
        <v>126</v>
      </c>
      <c r="CB117" s="896"/>
      <c r="CC117" s="896"/>
      <c r="CD117" s="896"/>
      <c r="CE117" s="896"/>
      <c r="CF117" s="957" t="s">
        <v>126</v>
      </c>
      <c r="CG117" s="958"/>
      <c r="CH117" s="958"/>
      <c r="CI117" s="958"/>
      <c r="CJ117" s="958"/>
      <c r="CK117" s="1013"/>
      <c r="CL117" s="900"/>
      <c r="CM117" s="903" t="s">
        <v>441</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858" t="s">
        <v>126</v>
      </c>
      <c r="DH117" s="859"/>
      <c r="DI117" s="859"/>
      <c r="DJ117" s="859"/>
      <c r="DK117" s="860"/>
      <c r="DL117" s="861" t="s">
        <v>126</v>
      </c>
      <c r="DM117" s="859"/>
      <c r="DN117" s="859"/>
      <c r="DO117" s="859"/>
      <c r="DP117" s="860"/>
      <c r="DQ117" s="861" t="s">
        <v>126</v>
      </c>
      <c r="DR117" s="859"/>
      <c r="DS117" s="859"/>
      <c r="DT117" s="859"/>
      <c r="DU117" s="860"/>
      <c r="DV117" s="906" t="s">
        <v>126</v>
      </c>
      <c r="DW117" s="907"/>
      <c r="DX117" s="907"/>
      <c r="DY117" s="907"/>
      <c r="DZ117" s="908"/>
    </row>
    <row r="118" spans="1:130" s="246" customFormat="1" ht="26.25" customHeight="1" x14ac:dyDescent="0.15">
      <c r="A118" s="983" t="s">
        <v>414</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412</v>
      </c>
      <c r="AB118" s="984"/>
      <c r="AC118" s="984"/>
      <c r="AD118" s="984"/>
      <c r="AE118" s="985"/>
      <c r="AF118" s="986" t="s">
        <v>300</v>
      </c>
      <c r="AG118" s="984"/>
      <c r="AH118" s="984"/>
      <c r="AI118" s="984"/>
      <c r="AJ118" s="985"/>
      <c r="AK118" s="986" t="s">
        <v>299</v>
      </c>
      <c r="AL118" s="984"/>
      <c r="AM118" s="984"/>
      <c r="AN118" s="984"/>
      <c r="AO118" s="985"/>
      <c r="AP118" s="987" t="s">
        <v>413</v>
      </c>
      <c r="AQ118" s="988"/>
      <c r="AR118" s="988"/>
      <c r="AS118" s="988"/>
      <c r="AT118" s="989"/>
      <c r="AU118" s="1018"/>
      <c r="AV118" s="1019"/>
      <c r="AW118" s="1019"/>
      <c r="AX118" s="1019"/>
      <c r="AY118" s="1019"/>
      <c r="AZ118" s="961" t="s">
        <v>442</v>
      </c>
      <c r="BA118" s="962"/>
      <c r="BB118" s="962"/>
      <c r="BC118" s="962"/>
      <c r="BD118" s="962"/>
      <c r="BE118" s="962"/>
      <c r="BF118" s="962"/>
      <c r="BG118" s="962"/>
      <c r="BH118" s="962"/>
      <c r="BI118" s="962"/>
      <c r="BJ118" s="962"/>
      <c r="BK118" s="962"/>
      <c r="BL118" s="962"/>
      <c r="BM118" s="962"/>
      <c r="BN118" s="962"/>
      <c r="BO118" s="962"/>
      <c r="BP118" s="963"/>
      <c r="BQ118" s="964" t="s">
        <v>126</v>
      </c>
      <c r="BR118" s="927"/>
      <c r="BS118" s="927"/>
      <c r="BT118" s="927"/>
      <c r="BU118" s="927"/>
      <c r="BV118" s="927" t="s">
        <v>126</v>
      </c>
      <c r="BW118" s="927"/>
      <c r="BX118" s="927"/>
      <c r="BY118" s="927"/>
      <c r="BZ118" s="927"/>
      <c r="CA118" s="927" t="s">
        <v>126</v>
      </c>
      <c r="CB118" s="927"/>
      <c r="CC118" s="927"/>
      <c r="CD118" s="927"/>
      <c r="CE118" s="927"/>
      <c r="CF118" s="957" t="s">
        <v>126</v>
      </c>
      <c r="CG118" s="958"/>
      <c r="CH118" s="958"/>
      <c r="CI118" s="958"/>
      <c r="CJ118" s="958"/>
      <c r="CK118" s="1013"/>
      <c r="CL118" s="900"/>
      <c r="CM118" s="903" t="s">
        <v>443</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858" t="s">
        <v>126</v>
      </c>
      <c r="DH118" s="859"/>
      <c r="DI118" s="859"/>
      <c r="DJ118" s="859"/>
      <c r="DK118" s="860"/>
      <c r="DL118" s="861" t="s">
        <v>126</v>
      </c>
      <c r="DM118" s="859"/>
      <c r="DN118" s="859"/>
      <c r="DO118" s="859"/>
      <c r="DP118" s="860"/>
      <c r="DQ118" s="861" t="s">
        <v>126</v>
      </c>
      <c r="DR118" s="859"/>
      <c r="DS118" s="859"/>
      <c r="DT118" s="859"/>
      <c r="DU118" s="860"/>
      <c r="DV118" s="906" t="s">
        <v>126</v>
      </c>
      <c r="DW118" s="907"/>
      <c r="DX118" s="907"/>
      <c r="DY118" s="907"/>
      <c r="DZ118" s="908"/>
    </row>
    <row r="119" spans="1:130" s="246" customFormat="1" ht="26.25" customHeight="1" x14ac:dyDescent="0.15">
      <c r="A119" s="897" t="s">
        <v>417</v>
      </c>
      <c r="B119" s="898"/>
      <c r="C119" s="973" t="s">
        <v>418</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t="s">
        <v>126</v>
      </c>
      <c r="AB119" s="977"/>
      <c r="AC119" s="977"/>
      <c r="AD119" s="977"/>
      <c r="AE119" s="978"/>
      <c r="AF119" s="979" t="s">
        <v>126</v>
      </c>
      <c r="AG119" s="977"/>
      <c r="AH119" s="977"/>
      <c r="AI119" s="977"/>
      <c r="AJ119" s="978"/>
      <c r="AK119" s="979" t="s">
        <v>126</v>
      </c>
      <c r="AL119" s="977"/>
      <c r="AM119" s="977"/>
      <c r="AN119" s="977"/>
      <c r="AO119" s="978"/>
      <c r="AP119" s="980" t="s">
        <v>126</v>
      </c>
      <c r="AQ119" s="981"/>
      <c r="AR119" s="981"/>
      <c r="AS119" s="981"/>
      <c r="AT119" s="982"/>
      <c r="AU119" s="1020"/>
      <c r="AV119" s="1021"/>
      <c r="AW119" s="1021"/>
      <c r="AX119" s="1021"/>
      <c r="AY119" s="1021"/>
      <c r="AZ119" s="277" t="s">
        <v>183</v>
      </c>
      <c r="BA119" s="277"/>
      <c r="BB119" s="277"/>
      <c r="BC119" s="277"/>
      <c r="BD119" s="277"/>
      <c r="BE119" s="277"/>
      <c r="BF119" s="277"/>
      <c r="BG119" s="277"/>
      <c r="BH119" s="277"/>
      <c r="BI119" s="277"/>
      <c r="BJ119" s="277"/>
      <c r="BK119" s="277"/>
      <c r="BL119" s="277"/>
      <c r="BM119" s="277"/>
      <c r="BN119" s="277"/>
      <c r="BO119" s="959" t="s">
        <v>444</v>
      </c>
      <c r="BP119" s="960"/>
      <c r="BQ119" s="964">
        <v>13083694</v>
      </c>
      <c r="BR119" s="927"/>
      <c r="BS119" s="927"/>
      <c r="BT119" s="927"/>
      <c r="BU119" s="927"/>
      <c r="BV119" s="927">
        <v>12688661</v>
      </c>
      <c r="BW119" s="927"/>
      <c r="BX119" s="927"/>
      <c r="BY119" s="927"/>
      <c r="BZ119" s="927"/>
      <c r="CA119" s="927">
        <v>12287200</v>
      </c>
      <c r="CB119" s="927"/>
      <c r="CC119" s="927"/>
      <c r="CD119" s="927"/>
      <c r="CE119" s="927"/>
      <c r="CF119" s="825"/>
      <c r="CG119" s="826"/>
      <c r="CH119" s="826"/>
      <c r="CI119" s="826"/>
      <c r="CJ119" s="916"/>
      <c r="CK119" s="1014"/>
      <c r="CL119" s="902"/>
      <c r="CM119" s="920" t="s">
        <v>445</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1" t="s">
        <v>126</v>
      </c>
      <c r="DH119" s="842"/>
      <c r="DI119" s="842"/>
      <c r="DJ119" s="842"/>
      <c r="DK119" s="843"/>
      <c r="DL119" s="844" t="s">
        <v>126</v>
      </c>
      <c r="DM119" s="842"/>
      <c r="DN119" s="842"/>
      <c r="DO119" s="842"/>
      <c r="DP119" s="843"/>
      <c r="DQ119" s="844" t="s">
        <v>126</v>
      </c>
      <c r="DR119" s="842"/>
      <c r="DS119" s="842"/>
      <c r="DT119" s="842"/>
      <c r="DU119" s="843"/>
      <c r="DV119" s="930" t="s">
        <v>126</v>
      </c>
      <c r="DW119" s="931"/>
      <c r="DX119" s="931"/>
      <c r="DY119" s="931"/>
      <c r="DZ119" s="932"/>
    </row>
    <row r="120" spans="1:130" s="246" customFormat="1" ht="26.25" customHeight="1" x14ac:dyDescent="0.15">
      <c r="A120" s="899"/>
      <c r="B120" s="900"/>
      <c r="C120" s="903" t="s">
        <v>422</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858" t="s">
        <v>126</v>
      </c>
      <c r="AB120" s="859"/>
      <c r="AC120" s="859"/>
      <c r="AD120" s="859"/>
      <c r="AE120" s="860"/>
      <c r="AF120" s="861" t="s">
        <v>126</v>
      </c>
      <c r="AG120" s="859"/>
      <c r="AH120" s="859"/>
      <c r="AI120" s="859"/>
      <c r="AJ120" s="860"/>
      <c r="AK120" s="861" t="s">
        <v>126</v>
      </c>
      <c r="AL120" s="859"/>
      <c r="AM120" s="859"/>
      <c r="AN120" s="859"/>
      <c r="AO120" s="860"/>
      <c r="AP120" s="906" t="s">
        <v>126</v>
      </c>
      <c r="AQ120" s="907"/>
      <c r="AR120" s="907"/>
      <c r="AS120" s="907"/>
      <c r="AT120" s="908"/>
      <c r="AU120" s="965" t="s">
        <v>446</v>
      </c>
      <c r="AV120" s="966"/>
      <c r="AW120" s="966"/>
      <c r="AX120" s="966"/>
      <c r="AY120" s="967"/>
      <c r="AZ120" s="942" t="s">
        <v>447</v>
      </c>
      <c r="BA120" s="887"/>
      <c r="BB120" s="887"/>
      <c r="BC120" s="887"/>
      <c r="BD120" s="887"/>
      <c r="BE120" s="887"/>
      <c r="BF120" s="887"/>
      <c r="BG120" s="887"/>
      <c r="BH120" s="887"/>
      <c r="BI120" s="887"/>
      <c r="BJ120" s="887"/>
      <c r="BK120" s="887"/>
      <c r="BL120" s="887"/>
      <c r="BM120" s="887"/>
      <c r="BN120" s="887"/>
      <c r="BO120" s="887"/>
      <c r="BP120" s="888"/>
      <c r="BQ120" s="943">
        <v>1398090</v>
      </c>
      <c r="BR120" s="924"/>
      <c r="BS120" s="924"/>
      <c r="BT120" s="924"/>
      <c r="BU120" s="924"/>
      <c r="BV120" s="924">
        <v>1796399</v>
      </c>
      <c r="BW120" s="924"/>
      <c r="BX120" s="924"/>
      <c r="BY120" s="924"/>
      <c r="BZ120" s="924"/>
      <c r="CA120" s="924">
        <v>1952213</v>
      </c>
      <c r="CB120" s="924"/>
      <c r="CC120" s="924"/>
      <c r="CD120" s="924"/>
      <c r="CE120" s="924"/>
      <c r="CF120" s="948">
        <v>62.6</v>
      </c>
      <c r="CG120" s="949"/>
      <c r="CH120" s="949"/>
      <c r="CI120" s="949"/>
      <c r="CJ120" s="949"/>
      <c r="CK120" s="950" t="s">
        <v>448</v>
      </c>
      <c r="CL120" s="934"/>
      <c r="CM120" s="934"/>
      <c r="CN120" s="934"/>
      <c r="CO120" s="935"/>
      <c r="CP120" s="954" t="s">
        <v>395</v>
      </c>
      <c r="CQ120" s="955"/>
      <c r="CR120" s="955"/>
      <c r="CS120" s="955"/>
      <c r="CT120" s="955"/>
      <c r="CU120" s="955"/>
      <c r="CV120" s="955"/>
      <c r="CW120" s="955"/>
      <c r="CX120" s="955"/>
      <c r="CY120" s="955"/>
      <c r="CZ120" s="955"/>
      <c r="DA120" s="955"/>
      <c r="DB120" s="955"/>
      <c r="DC120" s="955"/>
      <c r="DD120" s="955"/>
      <c r="DE120" s="955"/>
      <c r="DF120" s="956"/>
      <c r="DG120" s="943">
        <v>2691506</v>
      </c>
      <c r="DH120" s="924"/>
      <c r="DI120" s="924"/>
      <c r="DJ120" s="924"/>
      <c r="DK120" s="924"/>
      <c r="DL120" s="924">
        <v>2660276</v>
      </c>
      <c r="DM120" s="924"/>
      <c r="DN120" s="924"/>
      <c r="DO120" s="924"/>
      <c r="DP120" s="924"/>
      <c r="DQ120" s="924">
        <v>2610329</v>
      </c>
      <c r="DR120" s="924"/>
      <c r="DS120" s="924"/>
      <c r="DT120" s="924"/>
      <c r="DU120" s="924"/>
      <c r="DV120" s="925">
        <v>83.7</v>
      </c>
      <c r="DW120" s="925"/>
      <c r="DX120" s="925"/>
      <c r="DY120" s="925"/>
      <c r="DZ120" s="926"/>
    </row>
    <row r="121" spans="1:130" s="246" customFormat="1" ht="26.25" customHeight="1" x14ac:dyDescent="0.15">
      <c r="A121" s="899"/>
      <c r="B121" s="900"/>
      <c r="C121" s="945" t="s">
        <v>449</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58" t="s">
        <v>126</v>
      </c>
      <c r="AB121" s="859"/>
      <c r="AC121" s="859"/>
      <c r="AD121" s="859"/>
      <c r="AE121" s="860"/>
      <c r="AF121" s="861" t="s">
        <v>126</v>
      </c>
      <c r="AG121" s="859"/>
      <c r="AH121" s="859"/>
      <c r="AI121" s="859"/>
      <c r="AJ121" s="860"/>
      <c r="AK121" s="861" t="s">
        <v>126</v>
      </c>
      <c r="AL121" s="859"/>
      <c r="AM121" s="859"/>
      <c r="AN121" s="859"/>
      <c r="AO121" s="860"/>
      <c r="AP121" s="906" t="s">
        <v>126</v>
      </c>
      <c r="AQ121" s="907"/>
      <c r="AR121" s="907"/>
      <c r="AS121" s="907"/>
      <c r="AT121" s="908"/>
      <c r="AU121" s="968"/>
      <c r="AV121" s="969"/>
      <c r="AW121" s="969"/>
      <c r="AX121" s="969"/>
      <c r="AY121" s="970"/>
      <c r="AZ121" s="894" t="s">
        <v>450</v>
      </c>
      <c r="BA121" s="829"/>
      <c r="BB121" s="829"/>
      <c r="BC121" s="829"/>
      <c r="BD121" s="829"/>
      <c r="BE121" s="829"/>
      <c r="BF121" s="829"/>
      <c r="BG121" s="829"/>
      <c r="BH121" s="829"/>
      <c r="BI121" s="829"/>
      <c r="BJ121" s="829"/>
      <c r="BK121" s="829"/>
      <c r="BL121" s="829"/>
      <c r="BM121" s="829"/>
      <c r="BN121" s="829"/>
      <c r="BO121" s="829"/>
      <c r="BP121" s="830"/>
      <c r="BQ121" s="895">
        <v>212889</v>
      </c>
      <c r="BR121" s="896"/>
      <c r="BS121" s="896"/>
      <c r="BT121" s="896"/>
      <c r="BU121" s="896"/>
      <c r="BV121" s="896">
        <v>206583</v>
      </c>
      <c r="BW121" s="896"/>
      <c r="BX121" s="896"/>
      <c r="BY121" s="896"/>
      <c r="BZ121" s="896"/>
      <c r="CA121" s="896">
        <v>196753</v>
      </c>
      <c r="CB121" s="896"/>
      <c r="CC121" s="896"/>
      <c r="CD121" s="896"/>
      <c r="CE121" s="896"/>
      <c r="CF121" s="957">
        <v>6.3</v>
      </c>
      <c r="CG121" s="958"/>
      <c r="CH121" s="958"/>
      <c r="CI121" s="958"/>
      <c r="CJ121" s="958"/>
      <c r="CK121" s="951"/>
      <c r="CL121" s="937"/>
      <c r="CM121" s="937"/>
      <c r="CN121" s="937"/>
      <c r="CO121" s="938"/>
      <c r="CP121" s="917" t="s">
        <v>393</v>
      </c>
      <c r="CQ121" s="918"/>
      <c r="CR121" s="918"/>
      <c r="CS121" s="918"/>
      <c r="CT121" s="918"/>
      <c r="CU121" s="918"/>
      <c r="CV121" s="918"/>
      <c r="CW121" s="918"/>
      <c r="CX121" s="918"/>
      <c r="CY121" s="918"/>
      <c r="CZ121" s="918"/>
      <c r="DA121" s="918"/>
      <c r="DB121" s="918"/>
      <c r="DC121" s="918"/>
      <c r="DD121" s="918"/>
      <c r="DE121" s="918"/>
      <c r="DF121" s="919"/>
      <c r="DG121" s="895">
        <v>64066</v>
      </c>
      <c r="DH121" s="896"/>
      <c r="DI121" s="896"/>
      <c r="DJ121" s="896"/>
      <c r="DK121" s="896"/>
      <c r="DL121" s="896">
        <v>49879</v>
      </c>
      <c r="DM121" s="896"/>
      <c r="DN121" s="896"/>
      <c r="DO121" s="896"/>
      <c r="DP121" s="896"/>
      <c r="DQ121" s="896">
        <v>36047</v>
      </c>
      <c r="DR121" s="896"/>
      <c r="DS121" s="896"/>
      <c r="DT121" s="896"/>
      <c r="DU121" s="896"/>
      <c r="DV121" s="873">
        <v>1.2</v>
      </c>
      <c r="DW121" s="873"/>
      <c r="DX121" s="873"/>
      <c r="DY121" s="873"/>
      <c r="DZ121" s="874"/>
    </row>
    <row r="122" spans="1:130" s="246" customFormat="1" ht="26.25" customHeight="1" x14ac:dyDescent="0.15">
      <c r="A122" s="899"/>
      <c r="B122" s="900"/>
      <c r="C122" s="903" t="s">
        <v>432</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858" t="s">
        <v>126</v>
      </c>
      <c r="AB122" s="859"/>
      <c r="AC122" s="859"/>
      <c r="AD122" s="859"/>
      <c r="AE122" s="860"/>
      <c r="AF122" s="861" t="s">
        <v>126</v>
      </c>
      <c r="AG122" s="859"/>
      <c r="AH122" s="859"/>
      <c r="AI122" s="859"/>
      <c r="AJ122" s="860"/>
      <c r="AK122" s="861" t="s">
        <v>126</v>
      </c>
      <c r="AL122" s="859"/>
      <c r="AM122" s="859"/>
      <c r="AN122" s="859"/>
      <c r="AO122" s="860"/>
      <c r="AP122" s="906" t="s">
        <v>126</v>
      </c>
      <c r="AQ122" s="907"/>
      <c r="AR122" s="907"/>
      <c r="AS122" s="907"/>
      <c r="AT122" s="908"/>
      <c r="AU122" s="968"/>
      <c r="AV122" s="969"/>
      <c r="AW122" s="969"/>
      <c r="AX122" s="969"/>
      <c r="AY122" s="970"/>
      <c r="AZ122" s="961" t="s">
        <v>451</v>
      </c>
      <c r="BA122" s="962"/>
      <c r="BB122" s="962"/>
      <c r="BC122" s="962"/>
      <c r="BD122" s="962"/>
      <c r="BE122" s="962"/>
      <c r="BF122" s="962"/>
      <c r="BG122" s="962"/>
      <c r="BH122" s="962"/>
      <c r="BI122" s="962"/>
      <c r="BJ122" s="962"/>
      <c r="BK122" s="962"/>
      <c r="BL122" s="962"/>
      <c r="BM122" s="962"/>
      <c r="BN122" s="962"/>
      <c r="BO122" s="962"/>
      <c r="BP122" s="963"/>
      <c r="BQ122" s="964">
        <v>5166343</v>
      </c>
      <c r="BR122" s="927"/>
      <c r="BS122" s="927"/>
      <c r="BT122" s="927"/>
      <c r="BU122" s="927"/>
      <c r="BV122" s="927">
        <v>5135149</v>
      </c>
      <c r="BW122" s="927"/>
      <c r="BX122" s="927"/>
      <c r="BY122" s="927"/>
      <c r="BZ122" s="927"/>
      <c r="CA122" s="927">
        <v>5166498</v>
      </c>
      <c r="CB122" s="927"/>
      <c r="CC122" s="927"/>
      <c r="CD122" s="927"/>
      <c r="CE122" s="927"/>
      <c r="CF122" s="928">
        <v>165.6</v>
      </c>
      <c r="CG122" s="929"/>
      <c r="CH122" s="929"/>
      <c r="CI122" s="929"/>
      <c r="CJ122" s="929"/>
      <c r="CK122" s="951"/>
      <c r="CL122" s="937"/>
      <c r="CM122" s="937"/>
      <c r="CN122" s="937"/>
      <c r="CO122" s="938"/>
      <c r="CP122" s="917" t="s">
        <v>394</v>
      </c>
      <c r="CQ122" s="918"/>
      <c r="CR122" s="918"/>
      <c r="CS122" s="918"/>
      <c r="CT122" s="918"/>
      <c r="CU122" s="918"/>
      <c r="CV122" s="918"/>
      <c r="CW122" s="918"/>
      <c r="CX122" s="918"/>
      <c r="CY122" s="918"/>
      <c r="CZ122" s="918"/>
      <c r="DA122" s="918"/>
      <c r="DB122" s="918"/>
      <c r="DC122" s="918"/>
      <c r="DD122" s="918"/>
      <c r="DE122" s="918"/>
      <c r="DF122" s="919"/>
      <c r="DG122" s="895" t="s">
        <v>126</v>
      </c>
      <c r="DH122" s="896"/>
      <c r="DI122" s="896"/>
      <c r="DJ122" s="896"/>
      <c r="DK122" s="896"/>
      <c r="DL122" s="896" t="s">
        <v>126</v>
      </c>
      <c r="DM122" s="896"/>
      <c r="DN122" s="896"/>
      <c r="DO122" s="896"/>
      <c r="DP122" s="896"/>
      <c r="DQ122" s="896">
        <v>78</v>
      </c>
      <c r="DR122" s="896"/>
      <c r="DS122" s="896"/>
      <c r="DT122" s="896"/>
      <c r="DU122" s="896"/>
      <c r="DV122" s="873">
        <v>0</v>
      </c>
      <c r="DW122" s="873"/>
      <c r="DX122" s="873"/>
      <c r="DY122" s="873"/>
      <c r="DZ122" s="874"/>
    </row>
    <row r="123" spans="1:130" s="246" customFormat="1" ht="26.25" customHeight="1" x14ac:dyDescent="0.15">
      <c r="A123" s="899"/>
      <c r="B123" s="900"/>
      <c r="C123" s="903" t="s">
        <v>438</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858" t="s">
        <v>126</v>
      </c>
      <c r="AB123" s="859"/>
      <c r="AC123" s="859"/>
      <c r="AD123" s="859"/>
      <c r="AE123" s="860"/>
      <c r="AF123" s="861" t="s">
        <v>126</v>
      </c>
      <c r="AG123" s="859"/>
      <c r="AH123" s="859"/>
      <c r="AI123" s="859"/>
      <c r="AJ123" s="860"/>
      <c r="AK123" s="861" t="s">
        <v>126</v>
      </c>
      <c r="AL123" s="859"/>
      <c r="AM123" s="859"/>
      <c r="AN123" s="859"/>
      <c r="AO123" s="860"/>
      <c r="AP123" s="906" t="s">
        <v>126</v>
      </c>
      <c r="AQ123" s="907"/>
      <c r="AR123" s="907"/>
      <c r="AS123" s="907"/>
      <c r="AT123" s="908"/>
      <c r="AU123" s="971"/>
      <c r="AV123" s="972"/>
      <c r="AW123" s="972"/>
      <c r="AX123" s="972"/>
      <c r="AY123" s="972"/>
      <c r="AZ123" s="277" t="s">
        <v>183</v>
      </c>
      <c r="BA123" s="277"/>
      <c r="BB123" s="277"/>
      <c r="BC123" s="277"/>
      <c r="BD123" s="277"/>
      <c r="BE123" s="277"/>
      <c r="BF123" s="277"/>
      <c r="BG123" s="277"/>
      <c r="BH123" s="277"/>
      <c r="BI123" s="277"/>
      <c r="BJ123" s="277"/>
      <c r="BK123" s="277"/>
      <c r="BL123" s="277"/>
      <c r="BM123" s="277"/>
      <c r="BN123" s="277"/>
      <c r="BO123" s="959" t="s">
        <v>452</v>
      </c>
      <c r="BP123" s="960"/>
      <c r="BQ123" s="914">
        <v>6777322</v>
      </c>
      <c r="BR123" s="915"/>
      <c r="BS123" s="915"/>
      <c r="BT123" s="915"/>
      <c r="BU123" s="915"/>
      <c r="BV123" s="915">
        <v>7138131</v>
      </c>
      <c r="BW123" s="915"/>
      <c r="BX123" s="915"/>
      <c r="BY123" s="915"/>
      <c r="BZ123" s="915"/>
      <c r="CA123" s="915">
        <v>7315464</v>
      </c>
      <c r="CB123" s="915"/>
      <c r="CC123" s="915"/>
      <c r="CD123" s="915"/>
      <c r="CE123" s="915"/>
      <c r="CF123" s="825"/>
      <c r="CG123" s="826"/>
      <c r="CH123" s="826"/>
      <c r="CI123" s="826"/>
      <c r="CJ123" s="916"/>
      <c r="CK123" s="951"/>
      <c r="CL123" s="937"/>
      <c r="CM123" s="937"/>
      <c r="CN123" s="937"/>
      <c r="CO123" s="938"/>
      <c r="CP123" s="917" t="s">
        <v>392</v>
      </c>
      <c r="CQ123" s="918"/>
      <c r="CR123" s="918"/>
      <c r="CS123" s="918"/>
      <c r="CT123" s="918"/>
      <c r="CU123" s="918"/>
      <c r="CV123" s="918"/>
      <c r="CW123" s="918"/>
      <c r="CX123" s="918"/>
      <c r="CY123" s="918"/>
      <c r="CZ123" s="918"/>
      <c r="DA123" s="918"/>
      <c r="DB123" s="918"/>
      <c r="DC123" s="918"/>
      <c r="DD123" s="918"/>
      <c r="DE123" s="918"/>
      <c r="DF123" s="919"/>
      <c r="DG123" s="858" t="s">
        <v>126</v>
      </c>
      <c r="DH123" s="859"/>
      <c r="DI123" s="859"/>
      <c r="DJ123" s="859"/>
      <c r="DK123" s="860"/>
      <c r="DL123" s="861" t="s">
        <v>126</v>
      </c>
      <c r="DM123" s="859"/>
      <c r="DN123" s="859"/>
      <c r="DO123" s="859"/>
      <c r="DP123" s="860"/>
      <c r="DQ123" s="861" t="s">
        <v>126</v>
      </c>
      <c r="DR123" s="859"/>
      <c r="DS123" s="859"/>
      <c r="DT123" s="859"/>
      <c r="DU123" s="860"/>
      <c r="DV123" s="906" t="s">
        <v>126</v>
      </c>
      <c r="DW123" s="907"/>
      <c r="DX123" s="907"/>
      <c r="DY123" s="907"/>
      <c r="DZ123" s="908"/>
    </row>
    <row r="124" spans="1:130" s="246" customFormat="1" ht="26.25" customHeight="1" thickBot="1" x14ac:dyDescent="0.2">
      <c r="A124" s="899"/>
      <c r="B124" s="900"/>
      <c r="C124" s="903" t="s">
        <v>441</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858" t="s">
        <v>126</v>
      </c>
      <c r="AB124" s="859"/>
      <c r="AC124" s="859"/>
      <c r="AD124" s="859"/>
      <c r="AE124" s="860"/>
      <c r="AF124" s="861" t="s">
        <v>126</v>
      </c>
      <c r="AG124" s="859"/>
      <c r="AH124" s="859"/>
      <c r="AI124" s="859"/>
      <c r="AJ124" s="860"/>
      <c r="AK124" s="861" t="s">
        <v>126</v>
      </c>
      <c r="AL124" s="859"/>
      <c r="AM124" s="859"/>
      <c r="AN124" s="859"/>
      <c r="AO124" s="860"/>
      <c r="AP124" s="906" t="s">
        <v>126</v>
      </c>
      <c r="AQ124" s="907"/>
      <c r="AR124" s="907"/>
      <c r="AS124" s="907"/>
      <c r="AT124" s="908"/>
      <c r="AU124" s="909" t="s">
        <v>453</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v>193.3</v>
      </c>
      <c r="BR124" s="913"/>
      <c r="BS124" s="913"/>
      <c r="BT124" s="913"/>
      <c r="BU124" s="913"/>
      <c r="BV124" s="913">
        <v>175.1</v>
      </c>
      <c r="BW124" s="913"/>
      <c r="BX124" s="913"/>
      <c r="BY124" s="913"/>
      <c r="BZ124" s="913"/>
      <c r="CA124" s="913">
        <v>159.30000000000001</v>
      </c>
      <c r="CB124" s="913"/>
      <c r="CC124" s="913"/>
      <c r="CD124" s="913"/>
      <c r="CE124" s="913"/>
      <c r="CF124" s="803"/>
      <c r="CG124" s="804"/>
      <c r="CH124" s="804"/>
      <c r="CI124" s="804"/>
      <c r="CJ124" s="944"/>
      <c r="CK124" s="952"/>
      <c r="CL124" s="952"/>
      <c r="CM124" s="952"/>
      <c r="CN124" s="952"/>
      <c r="CO124" s="953"/>
      <c r="CP124" s="917" t="s">
        <v>454</v>
      </c>
      <c r="CQ124" s="918"/>
      <c r="CR124" s="918"/>
      <c r="CS124" s="918"/>
      <c r="CT124" s="918"/>
      <c r="CU124" s="918"/>
      <c r="CV124" s="918"/>
      <c r="CW124" s="918"/>
      <c r="CX124" s="918"/>
      <c r="CY124" s="918"/>
      <c r="CZ124" s="918"/>
      <c r="DA124" s="918"/>
      <c r="DB124" s="918"/>
      <c r="DC124" s="918"/>
      <c r="DD124" s="918"/>
      <c r="DE124" s="918"/>
      <c r="DF124" s="919"/>
      <c r="DG124" s="841" t="s">
        <v>126</v>
      </c>
      <c r="DH124" s="842"/>
      <c r="DI124" s="842"/>
      <c r="DJ124" s="842"/>
      <c r="DK124" s="843"/>
      <c r="DL124" s="844" t="s">
        <v>126</v>
      </c>
      <c r="DM124" s="842"/>
      <c r="DN124" s="842"/>
      <c r="DO124" s="842"/>
      <c r="DP124" s="843"/>
      <c r="DQ124" s="844" t="s">
        <v>126</v>
      </c>
      <c r="DR124" s="842"/>
      <c r="DS124" s="842"/>
      <c r="DT124" s="842"/>
      <c r="DU124" s="843"/>
      <c r="DV124" s="930" t="s">
        <v>126</v>
      </c>
      <c r="DW124" s="931"/>
      <c r="DX124" s="931"/>
      <c r="DY124" s="931"/>
      <c r="DZ124" s="932"/>
    </row>
    <row r="125" spans="1:130" s="246" customFormat="1" ht="26.25" customHeight="1" x14ac:dyDescent="0.15">
      <c r="A125" s="899"/>
      <c r="B125" s="900"/>
      <c r="C125" s="903" t="s">
        <v>443</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858" t="s">
        <v>126</v>
      </c>
      <c r="AB125" s="859"/>
      <c r="AC125" s="859"/>
      <c r="AD125" s="859"/>
      <c r="AE125" s="860"/>
      <c r="AF125" s="861" t="s">
        <v>126</v>
      </c>
      <c r="AG125" s="859"/>
      <c r="AH125" s="859"/>
      <c r="AI125" s="859"/>
      <c r="AJ125" s="860"/>
      <c r="AK125" s="861" t="s">
        <v>126</v>
      </c>
      <c r="AL125" s="859"/>
      <c r="AM125" s="859"/>
      <c r="AN125" s="859"/>
      <c r="AO125" s="860"/>
      <c r="AP125" s="906" t="s">
        <v>126</v>
      </c>
      <c r="AQ125" s="907"/>
      <c r="AR125" s="907"/>
      <c r="AS125" s="907"/>
      <c r="AT125" s="90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3" t="s">
        <v>455</v>
      </c>
      <c r="CL125" s="934"/>
      <c r="CM125" s="934"/>
      <c r="CN125" s="934"/>
      <c r="CO125" s="935"/>
      <c r="CP125" s="942" t="s">
        <v>456</v>
      </c>
      <c r="CQ125" s="887"/>
      <c r="CR125" s="887"/>
      <c r="CS125" s="887"/>
      <c r="CT125" s="887"/>
      <c r="CU125" s="887"/>
      <c r="CV125" s="887"/>
      <c r="CW125" s="887"/>
      <c r="CX125" s="887"/>
      <c r="CY125" s="887"/>
      <c r="CZ125" s="887"/>
      <c r="DA125" s="887"/>
      <c r="DB125" s="887"/>
      <c r="DC125" s="887"/>
      <c r="DD125" s="887"/>
      <c r="DE125" s="887"/>
      <c r="DF125" s="888"/>
      <c r="DG125" s="943" t="s">
        <v>126</v>
      </c>
      <c r="DH125" s="924"/>
      <c r="DI125" s="924"/>
      <c r="DJ125" s="924"/>
      <c r="DK125" s="924"/>
      <c r="DL125" s="924" t="s">
        <v>126</v>
      </c>
      <c r="DM125" s="924"/>
      <c r="DN125" s="924"/>
      <c r="DO125" s="924"/>
      <c r="DP125" s="924"/>
      <c r="DQ125" s="924" t="s">
        <v>126</v>
      </c>
      <c r="DR125" s="924"/>
      <c r="DS125" s="924"/>
      <c r="DT125" s="924"/>
      <c r="DU125" s="924"/>
      <c r="DV125" s="925" t="s">
        <v>126</v>
      </c>
      <c r="DW125" s="925"/>
      <c r="DX125" s="925"/>
      <c r="DY125" s="925"/>
      <c r="DZ125" s="926"/>
    </row>
    <row r="126" spans="1:130" s="246" customFormat="1" ht="26.25" customHeight="1" thickBot="1" x14ac:dyDescent="0.2">
      <c r="A126" s="899"/>
      <c r="B126" s="900"/>
      <c r="C126" s="903" t="s">
        <v>445</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858" t="s">
        <v>126</v>
      </c>
      <c r="AB126" s="859"/>
      <c r="AC126" s="859"/>
      <c r="AD126" s="859"/>
      <c r="AE126" s="860"/>
      <c r="AF126" s="861" t="s">
        <v>126</v>
      </c>
      <c r="AG126" s="859"/>
      <c r="AH126" s="859"/>
      <c r="AI126" s="859"/>
      <c r="AJ126" s="860"/>
      <c r="AK126" s="861" t="s">
        <v>126</v>
      </c>
      <c r="AL126" s="859"/>
      <c r="AM126" s="859"/>
      <c r="AN126" s="859"/>
      <c r="AO126" s="860"/>
      <c r="AP126" s="906" t="s">
        <v>126</v>
      </c>
      <c r="AQ126" s="907"/>
      <c r="AR126" s="907"/>
      <c r="AS126" s="907"/>
      <c r="AT126" s="90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6"/>
      <c r="CL126" s="937"/>
      <c r="CM126" s="937"/>
      <c r="CN126" s="937"/>
      <c r="CO126" s="938"/>
      <c r="CP126" s="894" t="s">
        <v>457</v>
      </c>
      <c r="CQ126" s="829"/>
      <c r="CR126" s="829"/>
      <c r="CS126" s="829"/>
      <c r="CT126" s="829"/>
      <c r="CU126" s="829"/>
      <c r="CV126" s="829"/>
      <c r="CW126" s="829"/>
      <c r="CX126" s="829"/>
      <c r="CY126" s="829"/>
      <c r="CZ126" s="829"/>
      <c r="DA126" s="829"/>
      <c r="DB126" s="829"/>
      <c r="DC126" s="829"/>
      <c r="DD126" s="829"/>
      <c r="DE126" s="829"/>
      <c r="DF126" s="830"/>
      <c r="DG126" s="895">
        <v>57217</v>
      </c>
      <c r="DH126" s="896"/>
      <c r="DI126" s="896"/>
      <c r="DJ126" s="896"/>
      <c r="DK126" s="896"/>
      <c r="DL126" s="896">
        <v>37546</v>
      </c>
      <c r="DM126" s="896"/>
      <c r="DN126" s="896"/>
      <c r="DO126" s="896"/>
      <c r="DP126" s="896"/>
      <c r="DQ126" s="896">
        <v>22433</v>
      </c>
      <c r="DR126" s="896"/>
      <c r="DS126" s="896"/>
      <c r="DT126" s="896"/>
      <c r="DU126" s="896"/>
      <c r="DV126" s="873">
        <v>0.7</v>
      </c>
      <c r="DW126" s="873"/>
      <c r="DX126" s="873"/>
      <c r="DY126" s="873"/>
      <c r="DZ126" s="874"/>
    </row>
    <row r="127" spans="1:130" s="246" customFormat="1" ht="26.25" customHeight="1" x14ac:dyDescent="0.15">
      <c r="A127" s="901"/>
      <c r="B127" s="902"/>
      <c r="C127" s="920" t="s">
        <v>458</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58">
        <v>100</v>
      </c>
      <c r="AB127" s="859"/>
      <c r="AC127" s="859"/>
      <c r="AD127" s="859"/>
      <c r="AE127" s="860"/>
      <c r="AF127" s="861">
        <v>76</v>
      </c>
      <c r="AG127" s="859"/>
      <c r="AH127" s="859"/>
      <c r="AI127" s="859"/>
      <c r="AJ127" s="860"/>
      <c r="AK127" s="861">
        <v>61</v>
      </c>
      <c r="AL127" s="859"/>
      <c r="AM127" s="859"/>
      <c r="AN127" s="859"/>
      <c r="AO127" s="860"/>
      <c r="AP127" s="906">
        <v>0</v>
      </c>
      <c r="AQ127" s="907"/>
      <c r="AR127" s="907"/>
      <c r="AS127" s="907"/>
      <c r="AT127" s="908"/>
      <c r="AU127" s="282"/>
      <c r="AV127" s="282"/>
      <c r="AW127" s="282"/>
      <c r="AX127" s="923" t="s">
        <v>459</v>
      </c>
      <c r="AY127" s="891"/>
      <c r="AZ127" s="891"/>
      <c r="BA127" s="891"/>
      <c r="BB127" s="891"/>
      <c r="BC127" s="891"/>
      <c r="BD127" s="891"/>
      <c r="BE127" s="892"/>
      <c r="BF127" s="890" t="s">
        <v>460</v>
      </c>
      <c r="BG127" s="891"/>
      <c r="BH127" s="891"/>
      <c r="BI127" s="891"/>
      <c r="BJ127" s="891"/>
      <c r="BK127" s="891"/>
      <c r="BL127" s="892"/>
      <c r="BM127" s="890" t="s">
        <v>461</v>
      </c>
      <c r="BN127" s="891"/>
      <c r="BO127" s="891"/>
      <c r="BP127" s="891"/>
      <c r="BQ127" s="891"/>
      <c r="BR127" s="891"/>
      <c r="BS127" s="892"/>
      <c r="BT127" s="890" t="s">
        <v>462</v>
      </c>
      <c r="BU127" s="891"/>
      <c r="BV127" s="891"/>
      <c r="BW127" s="891"/>
      <c r="BX127" s="891"/>
      <c r="BY127" s="891"/>
      <c r="BZ127" s="893"/>
      <c r="CA127" s="282"/>
      <c r="CB127" s="282"/>
      <c r="CC127" s="282"/>
      <c r="CD127" s="283"/>
      <c r="CE127" s="283"/>
      <c r="CF127" s="283"/>
      <c r="CG127" s="280"/>
      <c r="CH127" s="280"/>
      <c r="CI127" s="280"/>
      <c r="CJ127" s="281"/>
      <c r="CK127" s="936"/>
      <c r="CL127" s="937"/>
      <c r="CM127" s="937"/>
      <c r="CN127" s="937"/>
      <c r="CO127" s="938"/>
      <c r="CP127" s="894" t="s">
        <v>463</v>
      </c>
      <c r="CQ127" s="829"/>
      <c r="CR127" s="829"/>
      <c r="CS127" s="829"/>
      <c r="CT127" s="829"/>
      <c r="CU127" s="829"/>
      <c r="CV127" s="829"/>
      <c r="CW127" s="829"/>
      <c r="CX127" s="829"/>
      <c r="CY127" s="829"/>
      <c r="CZ127" s="829"/>
      <c r="DA127" s="829"/>
      <c r="DB127" s="829"/>
      <c r="DC127" s="829"/>
      <c r="DD127" s="829"/>
      <c r="DE127" s="829"/>
      <c r="DF127" s="830"/>
      <c r="DG127" s="895" t="s">
        <v>126</v>
      </c>
      <c r="DH127" s="896"/>
      <c r="DI127" s="896"/>
      <c r="DJ127" s="896"/>
      <c r="DK127" s="896"/>
      <c r="DL127" s="896" t="s">
        <v>126</v>
      </c>
      <c r="DM127" s="896"/>
      <c r="DN127" s="896"/>
      <c r="DO127" s="896"/>
      <c r="DP127" s="896"/>
      <c r="DQ127" s="896" t="s">
        <v>126</v>
      </c>
      <c r="DR127" s="896"/>
      <c r="DS127" s="896"/>
      <c r="DT127" s="896"/>
      <c r="DU127" s="896"/>
      <c r="DV127" s="873" t="s">
        <v>126</v>
      </c>
      <c r="DW127" s="873"/>
      <c r="DX127" s="873"/>
      <c r="DY127" s="873"/>
      <c r="DZ127" s="874"/>
    </row>
    <row r="128" spans="1:130" s="246" customFormat="1" ht="26.25" customHeight="1" thickBot="1" x14ac:dyDescent="0.2">
      <c r="A128" s="875" t="s">
        <v>464</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465</v>
      </c>
      <c r="X128" s="877"/>
      <c r="Y128" s="877"/>
      <c r="Z128" s="878"/>
      <c r="AA128" s="879">
        <v>14620</v>
      </c>
      <c r="AB128" s="880"/>
      <c r="AC128" s="880"/>
      <c r="AD128" s="880"/>
      <c r="AE128" s="881"/>
      <c r="AF128" s="882">
        <v>14529</v>
      </c>
      <c r="AG128" s="880"/>
      <c r="AH128" s="880"/>
      <c r="AI128" s="880"/>
      <c r="AJ128" s="881"/>
      <c r="AK128" s="882">
        <v>14337</v>
      </c>
      <c r="AL128" s="880"/>
      <c r="AM128" s="880"/>
      <c r="AN128" s="880"/>
      <c r="AO128" s="881"/>
      <c r="AP128" s="883"/>
      <c r="AQ128" s="884"/>
      <c r="AR128" s="884"/>
      <c r="AS128" s="884"/>
      <c r="AT128" s="885"/>
      <c r="AU128" s="282"/>
      <c r="AV128" s="282"/>
      <c r="AW128" s="282"/>
      <c r="AX128" s="886" t="s">
        <v>466</v>
      </c>
      <c r="AY128" s="887"/>
      <c r="AZ128" s="887"/>
      <c r="BA128" s="887"/>
      <c r="BB128" s="887"/>
      <c r="BC128" s="887"/>
      <c r="BD128" s="887"/>
      <c r="BE128" s="888"/>
      <c r="BF128" s="865" t="s">
        <v>126</v>
      </c>
      <c r="BG128" s="866"/>
      <c r="BH128" s="866"/>
      <c r="BI128" s="866"/>
      <c r="BJ128" s="866"/>
      <c r="BK128" s="866"/>
      <c r="BL128" s="889"/>
      <c r="BM128" s="865">
        <v>15</v>
      </c>
      <c r="BN128" s="866"/>
      <c r="BO128" s="866"/>
      <c r="BP128" s="866"/>
      <c r="BQ128" s="866"/>
      <c r="BR128" s="866"/>
      <c r="BS128" s="889"/>
      <c r="BT128" s="865">
        <v>20</v>
      </c>
      <c r="BU128" s="866"/>
      <c r="BV128" s="866"/>
      <c r="BW128" s="866"/>
      <c r="BX128" s="866"/>
      <c r="BY128" s="866"/>
      <c r="BZ128" s="867"/>
      <c r="CA128" s="283"/>
      <c r="CB128" s="283"/>
      <c r="CC128" s="283"/>
      <c r="CD128" s="283"/>
      <c r="CE128" s="283"/>
      <c r="CF128" s="283"/>
      <c r="CG128" s="280"/>
      <c r="CH128" s="280"/>
      <c r="CI128" s="280"/>
      <c r="CJ128" s="281"/>
      <c r="CK128" s="939"/>
      <c r="CL128" s="940"/>
      <c r="CM128" s="940"/>
      <c r="CN128" s="940"/>
      <c r="CO128" s="941"/>
      <c r="CP128" s="868" t="s">
        <v>467</v>
      </c>
      <c r="CQ128" s="807"/>
      <c r="CR128" s="807"/>
      <c r="CS128" s="807"/>
      <c r="CT128" s="807"/>
      <c r="CU128" s="807"/>
      <c r="CV128" s="807"/>
      <c r="CW128" s="807"/>
      <c r="CX128" s="807"/>
      <c r="CY128" s="807"/>
      <c r="CZ128" s="807"/>
      <c r="DA128" s="807"/>
      <c r="DB128" s="807"/>
      <c r="DC128" s="807"/>
      <c r="DD128" s="807"/>
      <c r="DE128" s="807"/>
      <c r="DF128" s="808"/>
      <c r="DG128" s="869" t="s">
        <v>126</v>
      </c>
      <c r="DH128" s="870"/>
      <c r="DI128" s="870"/>
      <c r="DJ128" s="870"/>
      <c r="DK128" s="870"/>
      <c r="DL128" s="870" t="s">
        <v>126</v>
      </c>
      <c r="DM128" s="870"/>
      <c r="DN128" s="870"/>
      <c r="DO128" s="870"/>
      <c r="DP128" s="870"/>
      <c r="DQ128" s="870" t="s">
        <v>126</v>
      </c>
      <c r="DR128" s="870"/>
      <c r="DS128" s="870"/>
      <c r="DT128" s="870"/>
      <c r="DU128" s="870"/>
      <c r="DV128" s="871" t="s">
        <v>126</v>
      </c>
      <c r="DW128" s="871"/>
      <c r="DX128" s="871"/>
      <c r="DY128" s="871"/>
      <c r="DZ128" s="872"/>
    </row>
    <row r="129" spans="1:131" s="246" customFormat="1" ht="26.25" customHeight="1" x14ac:dyDescent="0.15">
      <c r="A129" s="853" t="s">
        <v>105</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5" t="s">
        <v>468</v>
      </c>
      <c r="X129" s="856"/>
      <c r="Y129" s="856"/>
      <c r="Z129" s="857"/>
      <c r="AA129" s="858">
        <v>3750693</v>
      </c>
      <c r="AB129" s="859"/>
      <c r="AC129" s="859"/>
      <c r="AD129" s="859"/>
      <c r="AE129" s="860"/>
      <c r="AF129" s="861">
        <v>3586092</v>
      </c>
      <c r="AG129" s="859"/>
      <c r="AH129" s="859"/>
      <c r="AI129" s="859"/>
      <c r="AJ129" s="860"/>
      <c r="AK129" s="861">
        <v>3542736</v>
      </c>
      <c r="AL129" s="859"/>
      <c r="AM129" s="859"/>
      <c r="AN129" s="859"/>
      <c r="AO129" s="860"/>
      <c r="AP129" s="862"/>
      <c r="AQ129" s="863"/>
      <c r="AR129" s="863"/>
      <c r="AS129" s="863"/>
      <c r="AT129" s="864"/>
      <c r="AU129" s="284"/>
      <c r="AV129" s="284"/>
      <c r="AW129" s="284"/>
      <c r="AX129" s="828" t="s">
        <v>469</v>
      </c>
      <c r="AY129" s="829"/>
      <c r="AZ129" s="829"/>
      <c r="BA129" s="829"/>
      <c r="BB129" s="829"/>
      <c r="BC129" s="829"/>
      <c r="BD129" s="829"/>
      <c r="BE129" s="830"/>
      <c r="BF129" s="848" t="s">
        <v>126</v>
      </c>
      <c r="BG129" s="849"/>
      <c r="BH129" s="849"/>
      <c r="BI129" s="849"/>
      <c r="BJ129" s="849"/>
      <c r="BK129" s="849"/>
      <c r="BL129" s="850"/>
      <c r="BM129" s="848">
        <v>20</v>
      </c>
      <c r="BN129" s="849"/>
      <c r="BO129" s="849"/>
      <c r="BP129" s="849"/>
      <c r="BQ129" s="849"/>
      <c r="BR129" s="849"/>
      <c r="BS129" s="850"/>
      <c r="BT129" s="848">
        <v>30</v>
      </c>
      <c r="BU129" s="851"/>
      <c r="BV129" s="851"/>
      <c r="BW129" s="851"/>
      <c r="BX129" s="851"/>
      <c r="BY129" s="851"/>
      <c r="BZ129" s="85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3" t="s">
        <v>470</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5" t="s">
        <v>471</v>
      </c>
      <c r="X130" s="856"/>
      <c r="Y130" s="856"/>
      <c r="Z130" s="857"/>
      <c r="AA130" s="858">
        <v>488235</v>
      </c>
      <c r="AB130" s="859"/>
      <c r="AC130" s="859"/>
      <c r="AD130" s="859"/>
      <c r="AE130" s="860"/>
      <c r="AF130" s="861">
        <v>417941</v>
      </c>
      <c r="AG130" s="859"/>
      <c r="AH130" s="859"/>
      <c r="AI130" s="859"/>
      <c r="AJ130" s="860"/>
      <c r="AK130" s="861">
        <v>423428</v>
      </c>
      <c r="AL130" s="859"/>
      <c r="AM130" s="859"/>
      <c r="AN130" s="859"/>
      <c r="AO130" s="860"/>
      <c r="AP130" s="862"/>
      <c r="AQ130" s="863"/>
      <c r="AR130" s="863"/>
      <c r="AS130" s="863"/>
      <c r="AT130" s="864"/>
      <c r="AU130" s="284"/>
      <c r="AV130" s="284"/>
      <c r="AW130" s="284"/>
      <c r="AX130" s="828" t="s">
        <v>472</v>
      </c>
      <c r="AY130" s="829"/>
      <c r="AZ130" s="829"/>
      <c r="BA130" s="829"/>
      <c r="BB130" s="829"/>
      <c r="BC130" s="829"/>
      <c r="BD130" s="829"/>
      <c r="BE130" s="830"/>
      <c r="BF130" s="831">
        <v>17.7</v>
      </c>
      <c r="BG130" s="832"/>
      <c r="BH130" s="832"/>
      <c r="BI130" s="832"/>
      <c r="BJ130" s="832"/>
      <c r="BK130" s="832"/>
      <c r="BL130" s="833"/>
      <c r="BM130" s="831">
        <v>25</v>
      </c>
      <c r="BN130" s="832"/>
      <c r="BO130" s="832"/>
      <c r="BP130" s="832"/>
      <c r="BQ130" s="832"/>
      <c r="BR130" s="832"/>
      <c r="BS130" s="833"/>
      <c r="BT130" s="831">
        <v>35</v>
      </c>
      <c r="BU130" s="834"/>
      <c r="BV130" s="834"/>
      <c r="BW130" s="834"/>
      <c r="BX130" s="834"/>
      <c r="BY130" s="834"/>
      <c r="BZ130" s="83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6"/>
      <c r="B131" s="837"/>
      <c r="C131" s="837"/>
      <c r="D131" s="837"/>
      <c r="E131" s="837"/>
      <c r="F131" s="837"/>
      <c r="G131" s="837"/>
      <c r="H131" s="837"/>
      <c r="I131" s="837"/>
      <c r="J131" s="837"/>
      <c r="K131" s="837"/>
      <c r="L131" s="837"/>
      <c r="M131" s="837"/>
      <c r="N131" s="837"/>
      <c r="O131" s="837"/>
      <c r="P131" s="837"/>
      <c r="Q131" s="837"/>
      <c r="R131" s="837"/>
      <c r="S131" s="837"/>
      <c r="T131" s="837"/>
      <c r="U131" s="837"/>
      <c r="V131" s="837"/>
      <c r="W131" s="838" t="s">
        <v>473</v>
      </c>
      <c r="X131" s="839"/>
      <c r="Y131" s="839"/>
      <c r="Z131" s="840"/>
      <c r="AA131" s="841">
        <v>3262458</v>
      </c>
      <c r="AB131" s="842"/>
      <c r="AC131" s="842"/>
      <c r="AD131" s="842"/>
      <c r="AE131" s="843"/>
      <c r="AF131" s="844">
        <v>3168151</v>
      </c>
      <c r="AG131" s="842"/>
      <c r="AH131" s="842"/>
      <c r="AI131" s="842"/>
      <c r="AJ131" s="843"/>
      <c r="AK131" s="844">
        <v>3119308</v>
      </c>
      <c r="AL131" s="842"/>
      <c r="AM131" s="842"/>
      <c r="AN131" s="842"/>
      <c r="AO131" s="843"/>
      <c r="AP131" s="845"/>
      <c r="AQ131" s="846"/>
      <c r="AR131" s="846"/>
      <c r="AS131" s="846"/>
      <c r="AT131" s="847"/>
      <c r="AU131" s="284"/>
      <c r="AV131" s="284"/>
      <c r="AW131" s="284"/>
      <c r="AX131" s="806" t="s">
        <v>474</v>
      </c>
      <c r="AY131" s="807"/>
      <c r="AZ131" s="807"/>
      <c r="BA131" s="807"/>
      <c r="BB131" s="807"/>
      <c r="BC131" s="807"/>
      <c r="BD131" s="807"/>
      <c r="BE131" s="808"/>
      <c r="BF131" s="809">
        <v>159.30000000000001</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5" t="s">
        <v>475</v>
      </c>
      <c r="B132" s="816"/>
      <c r="C132" s="816"/>
      <c r="D132" s="816"/>
      <c r="E132" s="816"/>
      <c r="F132" s="816"/>
      <c r="G132" s="816"/>
      <c r="H132" s="816"/>
      <c r="I132" s="816"/>
      <c r="J132" s="816"/>
      <c r="K132" s="816"/>
      <c r="L132" s="816"/>
      <c r="M132" s="816"/>
      <c r="N132" s="816"/>
      <c r="O132" s="816"/>
      <c r="P132" s="816"/>
      <c r="Q132" s="816"/>
      <c r="R132" s="816"/>
      <c r="S132" s="816"/>
      <c r="T132" s="816"/>
      <c r="U132" s="816"/>
      <c r="V132" s="819" t="s">
        <v>476</v>
      </c>
      <c r="W132" s="819"/>
      <c r="X132" s="819"/>
      <c r="Y132" s="819"/>
      <c r="Z132" s="820"/>
      <c r="AA132" s="821">
        <v>18.80891647</v>
      </c>
      <c r="AB132" s="822"/>
      <c r="AC132" s="822"/>
      <c r="AD132" s="822"/>
      <c r="AE132" s="823"/>
      <c r="AF132" s="824">
        <v>17.96514749</v>
      </c>
      <c r="AG132" s="822"/>
      <c r="AH132" s="822"/>
      <c r="AI132" s="822"/>
      <c r="AJ132" s="823"/>
      <c r="AK132" s="824">
        <v>16.562263170000001</v>
      </c>
      <c r="AL132" s="822"/>
      <c r="AM132" s="822"/>
      <c r="AN132" s="822"/>
      <c r="AO132" s="823"/>
      <c r="AP132" s="825"/>
      <c r="AQ132" s="826"/>
      <c r="AR132" s="826"/>
      <c r="AS132" s="826"/>
      <c r="AT132" s="82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798" t="s">
        <v>477</v>
      </c>
      <c r="W133" s="798"/>
      <c r="X133" s="798"/>
      <c r="Y133" s="798"/>
      <c r="Z133" s="799"/>
      <c r="AA133" s="800">
        <v>20.3</v>
      </c>
      <c r="AB133" s="801"/>
      <c r="AC133" s="801"/>
      <c r="AD133" s="801"/>
      <c r="AE133" s="802"/>
      <c r="AF133" s="800">
        <v>18.8</v>
      </c>
      <c r="AG133" s="801"/>
      <c r="AH133" s="801"/>
      <c r="AI133" s="801"/>
      <c r="AJ133" s="802"/>
      <c r="AK133" s="800">
        <v>17.7</v>
      </c>
      <c r="AL133" s="801"/>
      <c r="AM133" s="801"/>
      <c r="AN133" s="801"/>
      <c r="AO133" s="802"/>
      <c r="AP133" s="803"/>
      <c r="AQ133" s="804"/>
      <c r="AR133" s="804"/>
      <c r="AS133" s="804"/>
      <c r="AT133" s="80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2AqAQj5pbPPskUVo0Dfwbza5ukybVGLEpcRnMbgWEdMWVZqwf0OxxcvDg+kMC6xdK9/cvGBsyYzxKw/yUsWbQ==" saltValue="/YfbcsUBz6HQ6sAbyQLT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478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E2XukiWBCSO7R3BjcpAuTCSbDdzgVpABTYR2Xk6W6pUW7QTh2tQlvSNYZRN4esx4Y3p1qIJTkYj9SG/UwFkKQ==" saltValue="3U6Y3gwFd1L4XdVkfJIZu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M7Nrs9t/9P009yRujBs+cOrod7nWa7qMZjrD/HH7b6Z1slV6wZtftNfZ9IMIexIC7dKauGHdlF90Zj7uYYIrQ==" saltValue="le3tPA5IsPdfyT8xc2yrL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479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8" t="s">
        <v>481</v>
      </c>
      <c r="AP7" s="303"/>
      <c r="AQ7" s="304" t="s">
        <v>482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9"/>
      <c r="AP8" s="309" t="s">
        <v>483</v>
      </c>
      <c r="AQ8" s="310" t="s">
        <v>484</v>
      </c>
      <c r="AR8" s="311" t="s">
        <v>485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42" t="s">
        <v>486</v>
      </c>
      <c r="AL9" s="1243"/>
      <c r="AM9" s="1243"/>
      <c r="AN9" s="1244"/>
      <c r="AO9" s="312">
        <v>627971</v>
      </c>
      <c r="AP9" s="312">
        <v>65251</v>
      </c>
      <c r="AQ9" s="313">
        <v>137457</v>
      </c>
      <c r="AR9" s="314">
        <v>-52.5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42" t="s">
        <v>487</v>
      </c>
      <c r="AL10" s="1243"/>
      <c r="AM10" s="1243"/>
      <c r="AN10" s="1244"/>
      <c r="AO10" s="315">
        <v>60391</v>
      </c>
      <c r="AP10" s="315">
        <v>6275</v>
      </c>
      <c r="AQ10" s="316">
        <v>16552</v>
      </c>
      <c r="AR10" s="317">
        <v>-62.1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42" t="s">
        <v>488</v>
      </c>
      <c r="AL11" s="1243"/>
      <c r="AM11" s="1243"/>
      <c r="AN11" s="1244"/>
      <c r="AO11" s="315">
        <v>167077</v>
      </c>
      <c r="AP11" s="315">
        <v>17360</v>
      </c>
      <c r="AQ11" s="316">
        <v>23820</v>
      </c>
      <c r="AR11" s="317">
        <v>-27.1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42" t="s">
        <v>489</v>
      </c>
      <c r="AL12" s="1243"/>
      <c r="AM12" s="1243"/>
      <c r="AN12" s="1244"/>
      <c r="AO12" s="315">
        <v>17649</v>
      </c>
      <c r="AP12" s="315">
        <v>1834</v>
      </c>
      <c r="AQ12" s="316">
        <v>3889</v>
      </c>
      <c r="AR12" s="317">
        <v>-52.8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42" t="s">
        <v>490</v>
      </c>
      <c r="AL13" s="1243"/>
      <c r="AM13" s="1243"/>
      <c r="AN13" s="1244"/>
      <c r="AO13" s="315" t="s">
        <v>491</v>
      </c>
      <c r="AP13" s="315" t="s">
        <v>491</v>
      </c>
      <c r="AQ13" s="316" t="s">
        <v>491</v>
      </c>
      <c r="AR13" s="317" t="s">
        <v>491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42" t="s">
        <v>492</v>
      </c>
      <c r="AL14" s="1243"/>
      <c r="AM14" s="1243"/>
      <c r="AN14" s="1244"/>
      <c r="AO14" s="315">
        <v>54603</v>
      </c>
      <c r="AP14" s="315">
        <v>5674</v>
      </c>
      <c r="AQ14" s="316">
        <v>6581</v>
      </c>
      <c r="AR14" s="317">
        <v>-13.8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42" t="s">
        <v>493</v>
      </c>
      <c r="AL15" s="1243"/>
      <c r="AM15" s="1243"/>
      <c r="AN15" s="1244"/>
      <c r="AO15" s="315" t="s">
        <v>491</v>
      </c>
      <c r="AP15" s="315" t="s">
        <v>491</v>
      </c>
      <c r="AQ15" s="316">
        <v>3467</v>
      </c>
      <c r="AR15" s="317" t="s">
        <v>491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45" t="s">
        <v>494</v>
      </c>
      <c r="AL16" s="1246"/>
      <c r="AM16" s="1246"/>
      <c r="AN16" s="1247"/>
      <c r="AO16" s="315">
        <v>-88674</v>
      </c>
      <c r="AP16" s="315">
        <v>-9214</v>
      </c>
      <c r="AQ16" s="316">
        <v>-13853</v>
      </c>
      <c r="AR16" s="317">
        <v>-33.5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45" t="s">
        <v>183</v>
      </c>
      <c r="AL17" s="1246"/>
      <c r="AM17" s="1246"/>
      <c r="AN17" s="1247"/>
      <c r="AO17" s="315">
        <v>839017</v>
      </c>
      <c r="AP17" s="315">
        <v>87180</v>
      </c>
      <c r="AQ17" s="316">
        <v>177914</v>
      </c>
      <c r="AR17" s="317">
        <v>-51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495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496</v>
      </c>
      <c r="AP20" s="323" t="s">
        <v>497</v>
      </c>
      <c r="AQ20" s="324" t="s">
        <v>498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9" t="s">
        <v>499</v>
      </c>
      <c r="AL21" s="1240"/>
      <c r="AM21" s="1240"/>
      <c r="AN21" s="1241"/>
      <c r="AO21" s="327">
        <v>7.69</v>
      </c>
      <c r="AP21" s="328">
        <v>15.77</v>
      </c>
      <c r="AQ21" s="329">
        <v>-8.08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9" t="s">
        <v>500</v>
      </c>
      <c r="AL22" s="1240"/>
      <c r="AM22" s="1240"/>
      <c r="AN22" s="1241"/>
      <c r="AO22" s="332">
        <v>90.2</v>
      </c>
      <c r="AP22" s="333">
        <v>96</v>
      </c>
      <c r="AQ22" s="334">
        <v>-5.8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8" t="s">
        <v>481</v>
      </c>
      <c r="AP30" s="303"/>
      <c r="AQ30" s="304" t="s">
        <v>482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9"/>
      <c r="AP31" s="309" t="s">
        <v>483</v>
      </c>
      <c r="AQ31" s="310" t="s">
        <v>484</v>
      </c>
      <c r="AR31" s="311" t="s">
        <v>485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0" t="s">
        <v>504</v>
      </c>
      <c r="AL32" s="1231"/>
      <c r="AM32" s="1231"/>
      <c r="AN32" s="1232"/>
      <c r="AO32" s="342">
        <v>636460</v>
      </c>
      <c r="AP32" s="342">
        <v>66133</v>
      </c>
      <c r="AQ32" s="343">
        <v>107318</v>
      </c>
      <c r="AR32" s="344">
        <v>-38.4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0" t="s">
        <v>505</v>
      </c>
      <c r="AL33" s="1231"/>
      <c r="AM33" s="1231"/>
      <c r="AN33" s="1232"/>
      <c r="AO33" s="342" t="s">
        <v>491</v>
      </c>
      <c r="AP33" s="342" t="s">
        <v>491</v>
      </c>
      <c r="AQ33" s="343">
        <v>192</v>
      </c>
      <c r="AR33" s="344" t="s">
        <v>491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0" t="s">
        <v>506</v>
      </c>
      <c r="AL34" s="1231"/>
      <c r="AM34" s="1231"/>
      <c r="AN34" s="1232"/>
      <c r="AO34" s="342" t="s">
        <v>491</v>
      </c>
      <c r="AP34" s="342" t="s">
        <v>491</v>
      </c>
      <c r="AQ34" s="343">
        <v>281</v>
      </c>
      <c r="AR34" s="344" t="s">
        <v>491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0" t="s">
        <v>507</v>
      </c>
      <c r="AL35" s="1231"/>
      <c r="AM35" s="1231"/>
      <c r="AN35" s="1232"/>
      <c r="AO35" s="342">
        <v>202325</v>
      </c>
      <c r="AP35" s="342">
        <v>21023</v>
      </c>
      <c r="AQ35" s="343">
        <v>22732</v>
      </c>
      <c r="AR35" s="344">
        <v>-7.5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0" t="s">
        <v>508</v>
      </c>
      <c r="AL36" s="1231"/>
      <c r="AM36" s="1231"/>
      <c r="AN36" s="1232"/>
      <c r="AO36" s="342">
        <v>115547</v>
      </c>
      <c r="AP36" s="342">
        <v>12006</v>
      </c>
      <c r="AQ36" s="343">
        <v>3735</v>
      </c>
      <c r="AR36" s="344">
        <v>221.4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0" t="s">
        <v>509</v>
      </c>
      <c r="AL37" s="1231"/>
      <c r="AM37" s="1231"/>
      <c r="AN37" s="1232"/>
      <c r="AO37" s="342">
        <v>61</v>
      </c>
      <c r="AP37" s="342">
        <v>6</v>
      </c>
      <c r="AQ37" s="343">
        <v>1596</v>
      </c>
      <c r="AR37" s="344">
        <v>-99.6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3" t="s">
        <v>510</v>
      </c>
      <c r="AL38" s="1234"/>
      <c r="AM38" s="1234"/>
      <c r="AN38" s="1235"/>
      <c r="AO38" s="345" t="s">
        <v>491</v>
      </c>
      <c r="AP38" s="345" t="s">
        <v>491</v>
      </c>
      <c r="AQ38" s="346">
        <v>19</v>
      </c>
      <c r="AR38" s="334" t="s">
        <v>491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3" t="s">
        <v>511</v>
      </c>
      <c r="AL39" s="1234"/>
      <c r="AM39" s="1234"/>
      <c r="AN39" s="1235"/>
      <c r="AO39" s="342">
        <v>-14337</v>
      </c>
      <c r="AP39" s="342">
        <v>-1490</v>
      </c>
      <c r="AQ39" s="343">
        <v>-5126</v>
      </c>
      <c r="AR39" s="344">
        <v>-70.900000000000006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0" t="s">
        <v>512</v>
      </c>
      <c r="AL40" s="1231"/>
      <c r="AM40" s="1231"/>
      <c r="AN40" s="1232"/>
      <c r="AO40" s="342">
        <v>-423428</v>
      </c>
      <c r="AP40" s="342">
        <v>-43997</v>
      </c>
      <c r="AQ40" s="343">
        <v>-92432</v>
      </c>
      <c r="AR40" s="344">
        <v>-52.4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6" t="s">
        <v>294</v>
      </c>
      <c r="AL41" s="1237"/>
      <c r="AM41" s="1237"/>
      <c r="AN41" s="1238"/>
      <c r="AO41" s="342">
        <v>516628</v>
      </c>
      <c r="AP41" s="342">
        <v>53681</v>
      </c>
      <c r="AQ41" s="343">
        <v>38314</v>
      </c>
      <c r="AR41" s="344">
        <v>40.1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514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515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3" t="s">
        <v>481</v>
      </c>
      <c r="AN49" s="1225" t="s">
        <v>516</v>
      </c>
      <c r="AO49" s="1226"/>
      <c r="AP49" s="1226"/>
      <c r="AQ49" s="1226"/>
      <c r="AR49" s="122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4"/>
      <c r="AN50" s="358" t="s">
        <v>517</v>
      </c>
      <c r="AO50" s="359" t="s">
        <v>518</v>
      </c>
      <c r="AP50" s="360" t="s">
        <v>519</v>
      </c>
      <c r="AQ50" s="361" t="s">
        <v>520</v>
      </c>
      <c r="AR50" s="362" t="s">
        <v>521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522</v>
      </c>
      <c r="AL51" s="355"/>
      <c r="AM51" s="363">
        <v>378663</v>
      </c>
      <c r="AN51" s="364">
        <v>35960</v>
      </c>
      <c r="AO51" s="365">
        <v>-34.799999999999997</v>
      </c>
      <c r="AP51" s="366">
        <v>132212</v>
      </c>
      <c r="AQ51" s="367">
        <v>-3.2</v>
      </c>
      <c r="AR51" s="368">
        <v>-31.6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523</v>
      </c>
      <c r="AM52" s="371">
        <v>199836</v>
      </c>
      <c r="AN52" s="372">
        <v>18978</v>
      </c>
      <c r="AO52" s="373">
        <v>0</v>
      </c>
      <c r="AP52" s="374">
        <v>67114</v>
      </c>
      <c r="AQ52" s="375">
        <v>12.5</v>
      </c>
      <c r="AR52" s="376">
        <v>-12.5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524</v>
      </c>
      <c r="AL53" s="355"/>
      <c r="AM53" s="363">
        <v>312313</v>
      </c>
      <c r="AN53" s="364">
        <v>30292</v>
      </c>
      <c r="AO53" s="365">
        <v>-15.8</v>
      </c>
      <c r="AP53" s="366">
        <v>162193</v>
      </c>
      <c r="AQ53" s="367">
        <v>22.7</v>
      </c>
      <c r="AR53" s="368">
        <v>-38.5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523</v>
      </c>
      <c r="AM54" s="371">
        <v>185504</v>
      </c>
      <c r="AN54" s="372">
        <v>17993</v>
      </c>
      <c r="AO54" s="373">
        <v>-5.2</v>
      </c>
      <c r="AP54" s="374">
        <v>79985</v>
      </c>
      <c r="AQ54" s="375">
        <v>19.2</v>
      </c>
      <c r="AR54" s="376">
        <v>-24.4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525</v>
      </c>
      <c r="AL55" s="355"/>
      <c r="AM55" s="363">
        <v>288113</v>
      </c>
      <c r="AN55" s="364">
        <v>28639</v>
      </c>
      <c r="AO55" s="365">
        <v>-5.5</v>
      </c>
      <c r="AP55" s="366">
        <v>168868</v>
      </c>
      <c r="AQ55" s="367">
        <v>4.0999999999999996</v>
      </c>
      <c r="AR55" s="368">
        <v>-9.6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523</v>
      </c>
      <c r="AM56" s="371">
        <v>160348</v>
      </c>
      <c r="AN56" s="372">
        <v>15939</v>
      </c>
      <c r="AO56" s="373">
        <v>-11.4</v>
      </c>
      <c r="AP56" s="374">
        <v>79360</v>
      </c>
      <c r="AQ56" s="375">
        <v>-0.8</v>
      </c>
      <c r="AR56" s="376">
        <v>-10.6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526</v>
      </c>
      <c r="AL57" s="355"/>
      <c r="AM57" s="363">
        <v>313662</v>
      </c>
      <c r="AN57" s="364">
        <v>31928</v>
      </c>
      <c r="AO57" s="365">
        <v>11.5</v>
      </c>
      <c r="AP57" s="366">
        <v>202870</v>
      </c>
      <c r="AQ57" s="367">
        <v>20.100000000000001</v>
      </c>
      <c r="AR57" s="368">
        <v>-8.6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523</v>
      </c>
      <c r="AM58" s="371">
        <v>211190</v>
      </c>
      <c r="AN58" s="372">
        <v>21497</v>
      </c>
      <c r="AO58" s="373">
        <v>34.9</v>
      </c>
      <c r="AP58" s="374">
        <v>79735</v>
      </c>
      <c r="AQ58" s="375">
        <v>0.5</v>
      </c>
      <c r="AR58" s="376">
        <v>34.4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527</v>
      </c>
      <c r="AL59" s="355"/>
      <c r="AM59" s="363">
        <v>433735</v>
      </c>
      <c r="AN59" s="364">
        <v>45068</v>
      </c>
      <c r="AO59" s="365">
        <v>41.2</v>
      </c>
      <c r="AP59" s="366">
        <v>167497</v>
      </c>
      <c r="AQ59" s="367">
        <v>-17.399999999999999</v>
      </c>
      <c r="AR59" s="368">
        <v>58.6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523</v>
      </c>
      <c r="AM60" s="371">
        <v>301959</v>
      </c>
      <c r="AN60" s="372">
        <v>31376</v>
      </c>
      <c r="AO60" s="373">
        <v>46</v>
      </c>
      <c r="AP60" s="374">
        <v>82571</v>
      </c>
      <c r="AQ60" s="375">
        <v>3.6</v>
      </c>
      <c r="AR60" s="376">
        <v>42.4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528</v>
      </c>
      <c r="AL61" s="377"/>
      <c r="AM61" s="378">
        <v>345297</v>
      </c>
      <c r="AN61" s="379">
        <v>34377</v>
      </c>
      <c r="AO61" s="380">
        <v>-0.7</v>
      </c>
      <c r="AP61" s="381">
        <v>166728</v>
      </c>
      <c r="AQ61" s="382">
        <v>5.3</v>
      </c>
      <c r="AR61" s="368">
        <v>-6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523</v>
      </c>
      <c r="AM62" s="371">
        <v>211767</v>
      </c>
      <c r="AN62" s="372">
        <v>21157</v>
      </c>
      <c r="AO62" s="373">
        <v>12.9</v>
      </c>
      <c r="AP62" s="374">
        <v>77753</v>
      </c>
      <c r="AQ62" s="375">
        <v>7</v>
      </c>
      <c r="AR62" s="376">
        <v>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mqL+uj1s4ZRQtDPlD3dyyciYh19MEyKbyRqOmu3pVHF+owhhDcP0jIGtqdC5oW2710S9ZGb+UG0/+9suunGNA==" saltValue="I8FIK75uzjvCelhOxmcd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g2N3Qg+1n7FXzcL47fPQHnSSg8WBz2gFL7ixr6veJ5ZfNI5a9FKhMKyWJV7j3GS/y5uLDKd3YNb1lgOYltcjQ==" saltValue="XN7SpkGT0phdC81h0av4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nF7Js2qIwx3mXN4YaloPk0FvAZlmA9FKddtLjsSN78aeSVUQyuahoQRy3Ann1isuO404Z6+jXYN4pKTMUd9xg==" saltValue="P7StrnTCmdcIVbhXNJdE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248" t="s">
        <v>3</v>
      </c>
      <c r="D47" s="1248"/>
      <c r="E47" s="1249"/>
      <c r="F47" s="11">
        <v>12.06</v>
      </c>
      <c r="G47" s="12">
        <v>18.940000000000001</v>
      </c>
      <c r="H47" s="12">
        <v>23.66</v>
      </c>
      <c r="I47" s="12">
        <v>28.25</v>
      </c>
      <c r="J47" s="13">
        <v>28.6</v>
      </c>
    </row>
    <row r="48" spans="2:10" ht="57.75" customHeight="1" x14ac:dyDescent="0.15">
      <c r="B48" s="14"/>
      <c r="C48" s="1250" t="s">
        <v>4</v>
      </c>
      <c r="D48" s="1250"/>
      <c r="E48" s="1251"/>
      <c r="F48" s="15">
        <v>4.4000000000000004</v>
      </c>
      <c r="G48" s="16">
        <v>4.6500000000000004</v>
      </c>
      <c r="H48" s="16">
        <v>5.34</v>
      </c>
      <c r="I48" s="16">
        <v>3.52</v>
      </c>
      <c r="J48" s="17">
        <v>7.23</v>
      </c>
    </row>
    <row r="49" spans="2:10" ht="57.75" customHeight="1" thickBot="1" x14ac:dyDescent="0.2">
      <c r="B49" s="18"/>
      <c r="C49" s="1252" t="s">
        <v>5</v>
      </c>
      <c r="D49" s="1252"/>
      <c r="E49" s="1253"/>
      <c r="F49" s="19">
        <v>32.67</v>
      </c>
      <c r="G49" s="20">
        <v>4.26</v>
      </c>
      <c r="H49" s="20">
        <v>0.57999999999999996</v>
      </c>
      <c r="I49" s="20" t="s">
        <v>537</v>
      </c>
      <c r="J49" s="21">
        <v>3.67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OFiz0YGzVF9z3RUJkdSK8Ad1f6eEHhAe/ROLpqsG082HCdZwRi1LFBkj1HIXZBNqugdstVRMVg+yJx0DwazoQ==" saltValue="YpfMsJnwjDjgi9sEJdx8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2020-09-24T04:38:12Z</dcterms:modified>
</cp:coreProperties>
</file>