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0.0.0.15\home$\1239\指定申請書類_New\"/>
    </mc:Choice>
  </mc:AlternateContent>
  <xr:revisionPtr revIDLastSave="0" documentId="13_ncr:1_{6E98DBF5-9781-4F1B-AD03-B8121BE4E722}" xr6:coauthVersionLast="36" xr6:coauthVersionMax="36" xr10:uidLastSave="{00000000-0000-0000-0000-000000000000}"/>
  <bookViews>
    <workbookView xWindow="0" yWindow="0" windowWidth="20520" windowHeight="9360" tabRatio="665" activeTab="1" xr2:uid="{00000000-000D-0000-FFFF-FFFF00000000}"/>
  </bookViews>
  <sheets>
    <sheet name="指定（更新）申請書" sheetId="17" r:id="rId1"/>
    <sheet name="付表" sheetId="12" r:id="rId2"/>
    <sheet name="参考様式1（1枚版）" sheetId="1" r:id="rId3"/>
    <sheet name="参考様式1（100名）" sheetId="9" r:id="rId4"/>
    <sheet name="【記載例】参考資料1" sheetId="10" r:id="rId5"/>
    <sheet name="記入方法" sheetId="5" r:id="rId6"/>
    <sheet name="プルダウン・リスト" sheetId="2" r:id="rId7"/>
    <sheet name="参考様式2" sheetId="16" r:id="rId8"/>
    <sheet name="参考様式3" sheetId="13" r:id="rId9"/>
    <sheet name="参考様式5" sheetId="14" r:id="rId10"/>
    <sheet name="参考様式6" sheetId="15" r:id="rId11"/>
  </sheets>
  <definedNames>
    <definedName name="_xlnm.Print_Area" localSheetId="4">【記載例】参考資料1!$A$1:$BD$50</definedName>
    <definedName name="_xlnm.Print_Area" localSheetId="5">記入方法!$A$1:$O$80</definedName>
    <definedName name="_xlnm.Print_Area" localSheetId="3">'参考様式1（100名）'!$A$1:$BD$132</definedName>
    <definedName name="_xlnm.Print_Area" localSheetId="2">'参考様式1（1枚版）'!$A$1:$BD$50</definedName>
    <definedName name="_xlnm.Print_Area" localSheetId="9">参考様式5!$A$1:$B$17</definedName>
    <definedName name="_xlnm.Print_Area" localSheetId="1">付表!$A$1:$AH$66</definedName>
    <definedName name="_xlnm.Print_Titles" localSheetId="4">【記載例】参考資料1!$1:$12</definedName>
    <definedName name="_xlnm.Print_Titles" localSheetId="3">'参考様式1（100名）'!$1:$12</definedName>
    <definedName name="_xlnm.Print_Titles" localSheetId="2">'参考様式1（1枚版）'!$1:$12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AU8" i="9"/>
  <c r="J38" i="1" l="1"/>
  <c r="H38" i="1"/>
  <c r="F38" i="1"/>
  <c r="L37" i="1"/>
  <c r="L36" i="1"/>
  <c r="L35" i="1"/>
  <c r="L38" i="1" s="1"/>
  <c r="L40" i="1" s="1"/>
  <c r="C44" i="1" s="1"/>
  <c r="F34" i="1"/>
  <c r="H34" i="1"/>
  <c r="J34" i="1"/>
  <c r="T35" i="1"/>
  <c r="V35" i="1"/>
  <c r="T36" i="1"/>
  <c r="V36" i="1"/>
  <c r="T37" i="1"/>
  <c r="V37" i="1"/>
  <c r="T38" i="1"/>
  <c r="V38" i="1"/>
  <c r="Y39" i="1"/>
  <c r="AA39" i="1"/>
  <c r="R44" i="1" s="1"/>
  <c r="AB44" i="1" s="1"/>
  <c r="W49" i="1" s="1"/>
  <c r="AE39" i="1"/>
  <c r="R49" i="1" s="1"/>
  <c r="R43" i="1"/>
  <c r="W43" i="1"/>
  <c r="W44" i="1"/>
  <c r="V39" i="1" l="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I44" i="10"/>
  <c r="L44" i="10" s="1"/>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6" i="9" l="1"/>
  <c r="W131" i="9" s="1"/>
  <c r="R126" i="9"/>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<sst xmlns="http://schemas.openxmlformats.org/spreadsheetml/2006/main" count="723" uniqueCount="376">
  <si>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</si>
  <si>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</si>
  <si>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</si>
  <si>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</si>
  <si>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</si>
  <si>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</si>
  <si>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</si>
  <si>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</si>
  <si>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</si>
  <si>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</si>
  <si>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</si>
  <si>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</si>
  <si>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</si>
  <si>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</si>
  <si>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</si>
  <si>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</si>
  <si>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</si>
  <si>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</si>
  <si>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</si>
  <si>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</si>
  <si>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</si>
  <si>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</si>
  <si>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</si>
  <si>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</si>
  <si>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</si>
  <si>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</si>
  <si>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</si>
  <si>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</si>
  <si>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</si>
  <si>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</si>
  <si>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</si>
  <si>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</si>
  <si>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</si>
  <si>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</si>
  <si>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</si>
  <si>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</si>
  <si>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</si>
  <si>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</si>
  <si>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</si>
  <si>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</si>
  <si>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</si>
  <si>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</si>
  <si>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</si>
  <si>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</si>
  <si>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</si>
  <si>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</si>
  <si>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</si>
  <si>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</si>
  <si>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</si>
  <si>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</si>
  <si>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</si>
  <si>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</si>
  <si>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</si>
  <si>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</si>
  <si>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</si>
  <si>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</si>
  <si>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</si>
  <si>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</si>
  <si>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</si>
  <si>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</si>
  <si>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</si>
  <si>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</si>
  <si>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</si>
  <si>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</si>
  <si>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</si>
  <si>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</si>
  <si>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</si>
  <si>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</si>
  <si>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</si>
  <si>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</si>
  <si>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</si>
  <si>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</si>
  <si>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</si>
  <si>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</si>
  <si>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</si>
  <si>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</si>
  <si>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</si>
  <si>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</si>
  <si>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</si>
  <si>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</si>
  <si>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</si>
  <si>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</si>
  <si>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</si>
  <si>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</si>
  <si>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</si>
  <si>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</si>
  <si>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</si>
  <si>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</si>
  <si>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</si>
  <si>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</si>
  <si>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</si>
  <si>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</si>
  <si>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</si>
  <si>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</si>
  <si>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</si>
  <si>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</si>
  <si>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</si>
  <si>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</si>
  <si>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</si>
  <si>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</si>
  <si>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</si>
  <si>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</si>
  <si>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</si>
  <si>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</si>
  <si>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</si>
  <si>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</si>
  <si>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</si>
  <si>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</si>
  <si>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</si>
  <si>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</si>
  <si>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</si>
  <si>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</si>
  <si>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</si>
  <si>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</si>
  <si>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</si>
  <si>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</si>
  <si>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</si>
  <si>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</si>
  <si>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</si>
  <si>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</si>
  <si>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</si>
  <si>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</si>
  <si>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</si>
  <si>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</si>
  <si>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</si>
  <si>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</si>
  <si>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</si>
  <si>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</si>
  <si>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</si>
  <si>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</si>
  <si>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</si>
  <si>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</si>
  <si>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</si>
  <si>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</si>
  <si>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</si>
  <si>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</si>
  <si>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</si>
  <si>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</si>
  <si>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</si>
  <si>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</si>
  <si>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</si>
  <si>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</si>
  <si>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</si>
  <si>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</si>
  <si>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</si>
  <si>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</si>
  <si>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</si>
  <si>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</si>
  <si>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</si>
  <si>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</si>
  <si>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</si>
  <si>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</si>
  <si>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</si>
  <si>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</si>
  <si>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</si>
  <si>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</si>
  <si>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</si>
  <si>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</si>
  <si>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</si>
  <si>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</si>
  <si>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</si>
  <si>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</si>
  <si>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</si>
  <si>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</si>
  <si>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</si>
  <si>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</si>
  <si>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</si>
  <si>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</si>
  <si>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</si>
  <si>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</si>
  <si>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</si>
  <si>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</si>
  <si>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</si>
  <si>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</si>
  <si>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</si>
  <si>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</si>
  <si>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</si>
  <si>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</si>
  <si>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</si>
  <si>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</si>
  <si>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第１号訪問事業</t>
    <rPh sb="0" eb="1">
      <t>ダイ</t>
    </rPh>
    <rPh sb="2" eb="3">
      <t>ゴウ</t>
    </rPh>
    <rPh sb="3" eb="5">
      <t>ホウモン</t>
    </rPh>
    <rPh sb="5" eb="7">
      <t>ジギョウ</t>
    </rPh>
    <phoneticPr fontId="1"/>
  </si>
  <si>
    <t>付表 1  第１号訪問事業所の指定に係る記載事項</t>
    <rPh sb="6" eb="7">
      <t>ダイ</t>
    </rPh>
    <rPh sb="8" eb="9">
      <t>ゴウ</t>
    </rPh>
    <phoneticPr fontId="2"/>
  </si>
  <si>
    <t>事 業 所</t>
  </si>
  <si>
    <t>フリガナ</t>
    <phoneticPr fontId="1"/>
  </si>
  <si>
    <t>フリガナ</t>
    <phoneticPr fontId="2"/>
  </si>
  <si>
    <t>名　　称</t>
    <rPh sb="0" eb="1">
      <t>メイ</t>
    </rPh>
    <rPh sb="3" eb="4">
      <t>ショウ</t>
    </rPh>
    <phoneticPr fontId="2"/>
  </si>
  <si>
    <t>所在地</t>
    <rPh sb="0" eb="3">
      <t>ショザイチ</t>
    </rPh>
    <phoneticPr fontId="1"/>
  </si>
  <si>
    <t>所在地</t>
    <rPh sb="0" eb="3">
      <t>ショザイチ</t>
    </rPh>
    <phoneticPr fontId="2"/>
  </si>
  <si>
    <t>（郵便番号</t>
    <phoneticPr fontId="2"/>
  </si>
  <si>
    <t>-</t>
    <phoneticPr fontId="2"/>
  </si>
  <si>
    <t>）</t>
    <phoneticPr fontId="2"/>
  </si>
  <si>
    <t>県</t>
    <rPh sb="0" eb="1">
      <t>ケン</t>
    </rPh>
    <phoneticPr fontId="2"/>
  </si>
  <si>
    <t>郡市</t>
    <rPh sb="0" eb="1">
      <t>グン</t>
    </rPh>
    <rPh sb="1" eb="2">
      <t>シ</t>
    </rPh>
    <phoneticPr fontId="2"/>
  </si>
  <si>
    <t>連絡先</t>
    <rPh sb="0" eb="2">
      <t>レンラク</t>
    </rPh>
    <rPh sb="2" eb="3">
      <t>サキ</t>
    </rPh>
    <phoneticPr fontId="2"/>
  </si>
  <si>
    <t>電話番号</t>
  </si>
  <si>
    <t>ＦＡＸ番号</t>
  </si>
  <si>
    <t>Email</t>
    <phoneticPr fontId="2"/>
  </si>
  <si>
    <t>管 理 者</t>
  </si>
  <si>
    <t>住所</t>
    <rPh sb="0" eb="2">
      <t>ジュウショ</t>
    </rPh>
    <phoneticPr fontId="1"/>
  </si>
  <si>
    <t>住所</t>
    <rPh sb="0" eb="2">
      <t>ジュウショ</t>
    </rPh>
    <phoneticPr fontId="2"/>
  </si>
  <si>
    <t>氏    名</t>
    <phoneticPr fontId="2"/>
  </si>
  <si>
    <t>生年月日</t>
    <phoneticPr fontId="2"/>
  </si>
  <si>
    <t>訪問介護員等との兼務の有無</t>
    <rPh sb="8" eb="10">
      <t>ケンム</t>
    </rPh>
    <phoneticPr fontId="2"/>
  </si>
  <si>
    <t>同一敷地内の他の事業所又は施設の従業者との兼務（兼務の場合記入）</t>
    <phoneticPr fontId="2"/>
  </si>
  <si>
    <t>名称</t>
    <rPh sb="0" eb="2">
      <t>メイショウ</t>
    </rPh>
    <phoneticPr fontId="2"/>
  </si>
  <si>
    <t>兼務する職種 
及び勤務時間等</t>
    <phoneticPr fontId="2"/>
  </si>
  <si>
    <t>○人員に関する基準の確認に必要な事項</t>
    <phoneticPr fontId="2"/>
  </si>
  <si>
    <t>従業者の職種・員数</t>
    <phoneticPr fontId="2"/>
  </si>
  <si>
    <t>訪問介護員等</t>
    <phoneticPr fontId="2"/>
  </si>
  <si>
    <t>専  従</t>
    <phoneticPr fontId="2"/>
  </si>
  <si>
    <t>兼  務</t>
    <phoneticPr fontId="2"/>
  </si>
  <si>
    <t>常　勤（人）</t>
    <phoneticPr fontId="2"/>
  </si>
  <si>
    <t>非常勤（人）</t>
    <phoneticPr fontId="2"/>
  </si>
  <si>
    <t>常勤換算後の人数（人）</t>
    <phoneticPr fontId="2"/>
  </si>
  <si>
    <t>利用者の推定数（人）</t>
    <phoneticPr fontId="2"/>
  </si>
  <si>
    <t>サービス提供
責任者</t>
    <rPh sb="4" eb="6">
      <t>テイキョウ</t>
    </rPh>
    <rPh sb="7" eb="10">
      <t>セキニンシャ</t>
    </rPh>
    <phoneticPr fontId="2"/>
  </si>
  <si>
    <t>氏　名</t>
    <rPh sb="0" eb="1">
      <t>シ</t>
    </rPh>
    <rPh sb="2" eb="3">
      <t>ナ</t>
    </rPh>
    <phoneticPr fontId="2"/>
  </si>
  <si>
    <t>添付書類</t>
    <rPh sb="0" eb="2">
      <t>テンプ</t>
    </rPh>
    <rPh sb="2" eb="4">
      <t>ショルイ</t>
    </rPh>
    <phoneticPr fontId="2"/>
  </si>
  <si>
    <t>別添のとおり</t>
    <rPh sb="0" eb="2">
      <t>ベッテン</t>
    </rPh>
    <phoneticPr fontId="2"/>
  </si>
  <si>
    <t>（第１号訪問事業を事業所所在地以外の場所で一部実施する場合）</t>
    <rPh sb="1" eb="2">
      <t>ダイ</t>
    </rPh>
    <rPh sb="3" eb="4">
      <t>ゴウ</t>
    </rPh>
    <phoneticPr fontId="2"/>
  </si>
  <si>
    <t>事 業 所</t>
    <phoneticPr fontId="2"/>
  </si>
  <si>
    <t>備考</t>
    <rPh sb="0" eb="2">
      <t>ビコウ</t>
    </rPh>
    <phoneticPr fontId="1"/>
  </si>
  <si>
    <t>備考</t>
    <rPh sb="0" eb="2">
      <t>ビコウ</t>
    </rPh>
    <phoneticPr fontId="2"/>
  </si>
  <si>
    <t>付表１　第１号訪問事業所の指定に係る記載事項　添付書類・チェックリスト</t>
    <rPh sb="0" eb="2">
      <t>フヒョウ</t>
    </rPh>
    <rPh sb="4" eb="5">
      <t>ダイ</t>
    </rPh>
    <rPh sb="6" eb="7">
      <t>ゴウ</t>
    </rPh>
    <rPh sb="7" eb="9">
      <t>ホウモン</t>
    </rPh>
    <rPh sb="9" eb="11">
      <t>ジギョウ</t>
    </rPh>
    <rPh sb="11" eb="12">
      <t>ショ</t>
    </rPh>
    <rPh sb="13" eb="15">
      <t>シテイ</t>
    </rPh>
    <rPh sb="16" eb="17">
      <t>カカ</t>
    </rPh>
    <rPh sb="18" eb="20">
      <t>キサイ</t>
    </rPh>
    <rPh sb="20" eb="22">
      <t>ジコウ</t>
    </rPh>
    <rPh sb="23" eb="25">
      <t>テンプ</t>
    </rPh>
    <rPh sb="25" eb="27">
      <t>ショルイ</t>
    </rPh>
    <phoneticPr fontId="2"/>
  </si>
  <si>
    <t>　必要書類の添付漏れがないか確認（☑を記載）し、付表と合わせて提出してください。</t>
    <phoneticPr fontId="2"/>
  </si>
  <si>
    <t>参考様式</t>
    <rPh sb="0" eb="2">
      <t>サンコウ</t>
    </rPh>
    <rPh sb="2" eb="4">
      <t>ヨウシキ</t>
    </rPh>
    <phoneticPr fontId="2"/>
  </si>
  <si>
    <t>新規指定申請
（※１）</t>
    <rPh sb="0" eb="2">
      <t>シンキ</t>
    </rPh>
    <rPh sb="2" eb="4">
      <t>シテイ</t>
    </rPh>
    <rPh sb="4" eb="6">
      <t>シンセイ</t>
    </rPh>
    <phoneticPr fontId="2"/>
  </si>
  <si>
    <t>更新申請
（※２）</t>
    <rPh sb="0" eb="2">
      <t>コウシン</t>
    </rPh>
    <rPh sb="2" eb="4">
      <t>シンセイ</t>
    </rPh>
    <phoneticPr fontId="2"/>
  </si>
  <si>
    <t>登記事項証明書又は条例等</t>
    <rPh sb="0" eb="2">
      <t>トウキ</t>
    </rPh>
    <rPh sb="2" eb="4">
      <t>ジコウ</t>
    </rPh>
    <rPh sb="4" eb="7">
      <t>ショウメイショ</t>
    </rPh>
    <rPh sb="7" eb="8">
      <t>マタ</t>
    </rPh>
    <rPh sb="9" eb="11">
      <t>ジョウレイ</t>
    </rPh>
    <rPh sb="11" eb="12">
      <t>トウ</t>
    </rPh>
    <phoneticPr fontId="2"/>
  </si>
  <si>
    <t>従業者の勤務体制及び勤務形態一覧表</t>
    <phoneticPr fontId="2"/>
  </si>
  <si>
    <t>参考様式１</t>
    <rPh sb="0" eb="2">
      <t>サンコウ</t>
    </rPh>
    <rPh sb="2" eb="4">
      <t>ヨウシキ</t>
    </rPh>
    <phoneticPr fontId="2"/>
  </si>
  <si>
    <t>サービス提供責任者の経歴</t>
    <phoneticPr fontId="2"/>
  </si>
  <si>
    <t>平面図</t>
    <rPh sb="0" eb="3">
      <t>ヘイメンズ</t>
    </rPh>
    <phoneticPr fontId="2"/>
  </si>
  <si>
    <t>参考様式２</t>
    <rPh sb="0" eb="2">
      <t>サンコウ</t>
    </rPh>
    <rPh sb="2" eb="4">
      <t>ヨウシキ</t>
    </rPh>
    <phoneticPr fontId="1"/>
  </si>
  <si>
    <t>運営規程</t>
    <rPh sb="0" eb="2">
      <t>ウンエイ</t>
    </rPh>
    <rPh sb="2" eb="4">
      <t>キテイ</t>
    </rPh>
    <phoneticPr fontId="2"/>
  </si>
  <si>
    <t>利用者からの苦情を処理するために講ずる措置の概要</t>
    <phoneticPr fontId="2"/>
  </si>
  <si>
    <t>誓約書</t>
    <rPh sb="0" eb="3">
      <t>セイヤクショ</t>
    </rPh>
    <phoneticPr fontId="1"/>
  </si>
  <si>
    <t>誓約書</t>
    <rPh sb="0" eb="3">
      <t>セイヤクショ</t>
    </rPh>
    <phoneticPr fontId="2"/>
  </si>
  <si>
    <t>参考様式６</t>
    <rPh sb="0" eb="2">
      <t>サンコウ</t>
    </rPh>
    <rPh sb="2" eb="4">
      <t>ヨウシキ</t>
    </rPh>
    <phoneticPr fontId="2"/>
  </si>
  <si>
    <t>※１</t>
    <phoneticPr fontId="2"/>
  </si>
  <si>
    <t>新規指定申請の際は、全ての添付書類を提出してください。</t>
    <phoneticPr fontId="2"/>
  </si>
  <si>
    <t>※２</t>
    <phoneticPr fontId="2"/>
  </si>
  <si>
    <t>更新申請の際は、届出済みの内容から変更がない場合、添付を省略することが可能です。</t>
    <phoneticPr fontId="2"/>
  </si>
  <si>
    <t>添付を省略する場合には、「添付省略」にチェックを付けてください。</t>
    <phoneticPr fontId="2"/>
  </si>
  <si>
    <t>届出済みの内容が不明確な場合には、必要書類一式を提出してください。</t>
    <phoneticPr fontId="2"/>
  </si>
  <si>
    <t>（参考様式２）</t>
    <rPh sb="1" eb="3">
      <t>サンコウ</t>
    </rPh>
    <rPh sb="3" eb="5">
      <t>ヨウシキ</t>
    </rPh>
    <phoneticPr fontId="1"/>
  </si>
  <si>
    <t>事業所・施設の名称</t>
    <rPh sb="0" eb="3">
      <t>ジギョウショ</t>
    </rPh>
    <rPh sb="4" eb="6">
      <t>シセツ</t>
    </rPh>
    <rPh sb="7" eb="9">
      <t>メイショウ</t>
    </rPh>
    <phoneticPr fontId="2"/>
  </si>
  <si>
    <t>展示コーナー</t>
    <rPh sb="0" eb="2">
      <t>テンジ</t>
    </rPh>
    <phoneticPr fontId="2"/>
  </si>
  <si>
    <t>　調理室</t>
    <rPh sb="1" eb="4">
      <t>チョウリシツ</t>
    </rPh>
    <phoneticPr fontId="2"/>
  </si>
  <si>
    <t>　談話室</t>
    <rPh sb="1" eb="4">
      <t>ダンワシツ</t>
    </rPh>
    <phoneticPr fontId="2"/>
  </si>
  <si>
    <t>　相談室</t>
    <rPh sb="1" eb="4">
      <t>ソウダンシツ</t>
    </rPh>
    <phoneticPr fontId="2"/>
  </si>
  <si>
    <t>　診察室 40㎡</t>
    <rPh sb="1" eb="4">
      <t>シンサツシツ</t>
    </rPh>
    <phoneticPr fontId="2"/>
  </si>
  <si>
    <t>　30㎡</t>
    <phoneticPr fontId="2"/>
  </si>
  <si>
    <t>　20㎡</t>
    <phoneticPr fontId="2"/>
  </si>
  <si>
    <t>　調剤室</t>
    <rPh sb="1" eb="3">
      <t>チョウザイ</t>
    </rPh>
    <rPh sb="3" eb="4">
      <t>シツ</t>
    </rPh>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</si>
  <si>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</si>
  <si>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</si>
  <si>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</si>
  <si>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浴室 70㎡</t>
    <rPh sb="0" eb="2">
      <t>ヨクシツ</t>
    </rPh>
    <phoneticPr fontId="2"/>
  </si>
  <si>
    <t>　便所</t>
    <rPh sb="1" eb="3">
      <t>ベンジョ</t>
    </rPh>
    <phoneticPr fontId="2"/>
  </si>
  <si>
    <t>事務室 30㎡</t>
    <rPh sb="0" eb="3">
      <t>ジムシツ</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</si>
  <si>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</si>
  <si>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</si>
  <si>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</si>
  <si>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</si>
  <si>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</si>
  <si>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</si>
  <si>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</si>
  <si>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</si>
  <si>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2"/>
  </si>
  <si>
    <t>２  円滑かつ迅速に苦情処理を行うための処理体制・手順</t>
    <phoneticPr fontId="2"/>
  </si>
  <si>
    <t>３  苦情があったサービス事業者に対する対応方針等（居宅介護支援事業者の場合記入）</t>
    <phoneticPr fontId="2"/>
  </si>
  <si>
    <t>４  その他参考事項</t>
    <phoneticPr fontId="2"/>
  </si>
  <si>
    <t>備考  上の事項は例示であり、これにかかわらず苦情処理に係る対応方針を具体的に記してください。</t>
  </si>
  <si>
    <t>（参考様式６）</t>
    <rPh sb="1" eb="3">
      <t>サンコウ</t>
    </rPh>
    <rPh sb="3" eb="5">
      <t>ヨウシキ</t>
    </rPh>
    <phoneticPr fontId="1"/>
  </si>
  <si>
    <t>参考様式３</t>
    <rPh sb="0" eb="2">
      <t>サンコウ</t>
    </rPh>
    <rPh sb="2" eb="4">
      <t>ヨウシキ</t>
    </rPh>
    <phoneticPr fontId="2"/>
  </si>
  <si>
    <t>（参考様式３）</t>
    <rPh sb="1" eb="3">
      <t>サンコウ</t>
    </rPh>
    <rPh sb="3" eb="5">
      <t>ヨウシキ</t>
    </rPh>
    <phoneticPr fontId="2"/>
  </si>
  <si>
    <t>　大鰐町長　　殿</t>
    <rPh sb="1" eb="3">
      <t>オオワニ</t>
    </rPh>
    <rPh sb="3" eb="5">
      <t>チョウチョウ</t>
    </rPh>
    <rPh sb="7" eb="8">
      <t>ドノ</t>
    </rPh>
    <phoneticPr fontId="1"/>
  </si>
  <si>
    <t>申請者</t>
    <rPh sb="0" eb="3">
      <t>シンセイシャ</t>
    </rPh>
    <phoneticPr fontId="1"/>
  </si>
  <si>
    <t>月</t>
    <rPh sb="0" eb="1">
      <t>ガツ</t>
    </rPh>
    <phoneticPr fontId="1"/>
  </si>
  <si>
    <t>　申請者が下記の事項に該当しない者であることを誓約します。</t>
    <rPh sb="1" eb="4">
      <t>シンセイシャ</t>
    </rPh>
    <rPh sb="5" eb="7">
      <t>カキ</t>
    </rPh>
    <rPh sb="8" eb="10">
      <t>ジコウ</t>
    </rPh>
    <rPh sb="11" eb="13">
      <t>ガイトウ</t>
    </rPh>
    <rPh sb="16" eb="17">
      <t>モノ</t>
    </rPh>
    <rPh sb="23" eb="25">
      <t>セイヤク</t>
    </rPh>
    <phoneticPr fontId="1"/>
  </si>
  <si>
    <t>記</t>
    <rPh sb="0" eb="1">
      <t>キ</t>
    </rPh>
    <phoneticPr fontId="1"/>
  </si>
  <si>
    <t>　（介護保険法第１１５条の４５の５）</t>
    <rPh sb="2" eb="4">
      <t>カイゴ</t>
    </rPh>
    <rPh sb="4" eb="6">
      <t>ホケン</t>
    </rPh>
    <rPh sb="6" eb="7">
      <t>ホウ</t>
    </rPh>
    <rPh sb="7" eb="8">
      <t>ダイ</t>
    </rPh>
    <rPh sb="11" eb="12">
      <t>ジョウ</t>
    </rPh>
    <phoneticPr fontId="1"/>
  </si>
  <si>
    <t>　（介護保険法施行規則第１４０条の６３の６）</t>
    <rPh sb="2" eb="4">
      <t>カイゴ</t>
    </rPh>
    <rPh sb="4" eb="6">
      <t>ホケン</t>
    </rPh>
    <rPh sb="6" eb="7">
      <t>ホウ</t>
    </rPh>
    <rPh sb="7" eb="9">
      <t>セコウ</t>
    </rPh>
    <rPh sb="9" eb="11">
      <t>キソク</t>
    </rPh>
    <rPh sb="11" eb="12">
      <t>ダイ</t>
    </rPh>
    <rPh sb="15" eb="16">
      <t>ジョウ</t>
    </rPh>
    <phoneticPr fontId="1"/>
  </si>
  <si>
    <t>第百四十条の六十三の六　法第百十五条の四十五の五第二項に規定する厚生労働省令で定める基準は、</t>
    <rPh sb="0" eb="1">
      <t>ダイ</t>
    </rPh>
    <rPh sb="1" eb="5">
      <t>ヒャクヨンジュウジョウ</t>
    </rPh>
    <rPh sb="6" eb="9">
      <t>ロクジュウサン</t>
    </rPh>
    <rPh sb="10" eb="11">
      <t>ロク</t>
    </rPh>
    <rPh sb="12" eb="13">
      <t>ホウ</t>
    </rPh>
    <rPh sb="13" eb="14">
      <t>ダイ</t>
    </rPh>
    <rPh sb="14" eb="18">
      <t>ヒャクジュウゴジョウ</t>
    </rPh>
    <rPh sb="19" eb="22">
      <t>ヨンジュウゴ</t>
    </rPh>
    <rPh sb="23" eb="24">
      <t>ゴ</t>
    </rPh>
    <rPh sb="24" eb="25">
      <t>ダイ</t>
    </rPh>
    <rPh sb="25" eb="26">
      <t>ニ</t>
    </rPh>
    <rPh sb="26" eb="27">
      <t>コウ</t>
    </rPh>
    <rPh sb="28" eb="30">
      <t>キテイ</t>
    </rPh>
    <rPh sb="32" eb="34">
      <t>コウセイ</t>
    </rPh>
    <rPh sb="34" eb="37">
      <t>ロウドウショウ</t>
    </rPh>
    <rPh sb="37" eb="38">
      <t>レイ</t>
    </rPh>
    <rPh sb="39" eb="40">
      <t>サダ</t>
    </rPh>
    <rPh sb="42" eb="44">
      <t>キジュン</t>
    </rPh>
    <phoneticPr fontId="1"/>
  </si>
  <si>
    <t>　に第一号事業を行うことができないと認められるときは、指定事業者の指定をしてはならない。</t>
    <rPh sb="2" eb="4">
      <t>ダイイチ</t>
    </rPh>
    <rPh sb="4" eb="5">
      <t>ゴウ</t>
    </rPh>
    <rPh sb="5" eb="7">
      <t>ジギョウ</t>
    </rPh>
    <rPh sb="8" eb="9">
      <t>オコナ</t>
    </rPh>
    <rPh sb="18" eb="19">
      <t>ミト</t>
    </rPh>
    <rPh sb="27" eb="29">
      <t>シテイ</t>
    </rPh>
    <rPh sb="29" eb="32">
      <t>ジギョウシャ</t>
    </rPh>
    <rPh sb="33" eb="35">
      <t>シテイ</t>
    </rPh>
    <phoneticPr fontId="1"/>
  </si>
  <si>
    <t>２　市町村長は、前項の申請があった場合において、申請者が厚生労働省令で定める基準に従って適正</t>
    <rPh sb="2" eb="4">
      <t>シチョウ</t>
    </rPh>
    <rPh sb="4" eb="6">
      <t>ソンチョウ</t>
    </rPh>
    <rPh sb="8" eb="10">
      <t>ゼンコウ</t>
    </rPh>
    <rPh sb="11" eb="13">
      <t>シンセイ</t>
    </rPh>
    <rPh sb="17" eb="19">
      <t>バアイ</t>
    </rPh>
    <rPh sb="24" eb="27">
      <t>シンセイシャ</t>
    </rPh>
    <rPh sb="28" eb="30">
      <t>コウセイ</t>
    </rPh>
    <rPh sb="30" eb="33">
      <t>ロウドウショウ</t>
    </rPh>
    <rPh sb="33" eb="34">
      <t>レイ</t>
    </rPh>
    <rPh sb="35" eb="36">
      <t>サダ</t>
    </rPh>
    <rPh sb="38" eb="40">
      <t>キジュン</t>
    </rPh>
    <rPh sb="41" eb="42">
      <t>シタガ</t>
    </rPh>
    <rPh sb="44" eb="46">
      <t>テキセイ</t>
    </rPh>
    <phoneticPr fontId="1"/>
  </si>
  <si>
    <t>　市町村が定める基準であって、次のいずれかに該当するものとする。</t>
    <rPh sb="1" eb="2">
      <t>シ</t>
    </rPh>
    <rPh sb="2" eb="4">
      <t>チョウソン</t>
    </rPh>
    <rPh sb="5" eb="6">
      <t>サダ</t>
    </rPh>
    <rPh sb="8" eb="10">
      <t>キジュン</t>
    </rPh>
    <rPh sb="15" eb="16">
      <t>ツギ</t>
    </rPh>
    <rPh sb="22" eb="24">
      <t>ガイトウ</t>
    </rPh>
    <phoneticPr fontId="1"/>
  </si>
  <si>
    <t>　一　第一号事業（第一号生活支援事業を除く。）に係る基準として、次に掲げるいずれかに該当する</t>
    <rPh sb="1" eb="2">
      <t>イチ</t>
    </rPh>
    <rPh sb="3" eb="5">
      <t>ダイイチ</t>
    </rPh>
    <rPh sb="5" eb="6">
      <t>ゴウ</t>
    </rPh>
    <rPh sb="6" eb="8">
      <t>ジギョウ</t>
    </rPh>
    <rPh sb="9" eb="11">
      <t>ダイイチ</t>
    </rPh>
    <rPh sb="11" eb="12">
      <t>ゴウ</t>
    </rPh>
    <rPh sb="12" eb="14">
      <t>セイカツ</t>
    </rPh>
    <rPh sb="14" eb="16">
      <t>シエン</t>
    </rPh>
    <rPh sb="16" eb="18">
      <t>ジギョウ</t>
    </rPh>
    <rPh sb="19" eb="20">
      <t>ノゾ</t>
    </rPh>
    <rPh sb="24" eb="25">
      <t>カカ</t>
    </rPh>
    <rPh sb="26" eb="28">
      <t>キジュン</t>
    </rPh>
    <rPh sb="32" eb="33">
      <t>ツギ</t>
    </rPh>
    <rPh sb="34" eb="35">
      <t>カカ</t>
    </rPh>
    <rPh sb="42" eb="44">
      <t>ガイトウ</t>
    </rPh>
    <phoneticPr fontId="1"/>
  </si>
  <si>
    <t>　　基準</t>
    <phoneticPr fontId="1"/>
  </si>
  <si>
    <t>　　イ　介護保険法施行規則等の一部を改正する省令（平成二十七年厚生労働省令第四号）第五条の規</t>
    <rPh sb="4" eb="6">
      <t>カイゴ</t>
    </rPh>
    <rPh sb="6" eb="8">
      <t>ホケン</t>
    </rPh>
    <rPh sb="8" eb="9">
      <t>ホウ</t>
    </rPh>
    <rPh sb="9" eb="11">
      <t>セコウ</t>
    </rPh>
    <rPh sb="11" eb="13">
      <t>キソク</t>
    </rPh>
    <rPh sb="13" eb="14">
      <t>トウ</t>
    </rPh>
    <rPh sb="15" eb="17">
      <t>イチブ</t>
    </rPh>
    <rPh sb="18" eb="20">
      <t>カイセイ</t>
    </rPh>
    <rPh sb="22" eb="24">
      <t>ショウレイ</t>
    </rPh>
    <rPh sb="25" eb="27">
      <t>ヘイセイ</t>
    </rPh>
    <rPh sb="27" eb="31">
      <t>ニジュウナナネン</t>
    </rPh>
    <rPh sb="31" eb="33">
      <t>コウセイ</t>
    </rPh>
    <rPh sb="33" eb="36">
      <t>ロウドウショウ</t>
    </rPh>
    <rPh sb="36" eb="37">
      <t>レイ</t>
    </rPh>
    <rPh sb="37" eb="38">
      <t>ダイ</t>
    </rPh>
    <rPh sb="38" eb="39">
      <t>ヨン</t>
    </rPh>
    <rPh sb="39" eb="40">
      <t>ゴウ</t>
    </rPh>
    <rPh sb="41" eb="42">
      <t>ダイ</t>
    </rPh>
    <rPh sb="42" eb="44">
      <t>ゴジョウ</t>
    </rPh>
    <rPh sb="45" eb="46">
      <t>ノリ</t>
    </rPh>
    <phoneticPr fontId="1"/>
  </si>
  <si>
    <t>　　　定による改正前の指定介護予防サービス等の事業の人員、設備及び運営並びに指定介護予防サー</t>
    <rPh sb="7" eb="10">
      <t>カイセイマエ</t>
    </rPh>
    <rPh sb="11" eb="13">
      <t>シテイ</t>
    </rPh>
    <rPh sb="13" eb="15">
      <t>カイゴ</t>
    </rPh>
    <rPh sb="15" eb="17">
      <t>ヨボウ</t>
    </rPh>
    <rPh sb="21" eb="22">
      <t>トウ</t>
    </rPh>
    <rPh sb="23" eb="25">
      <t>ジギョウ</t>
    </rPh>
    <rPh sb="26" eb="28">
      <t>ジンイン</t>
    </rPh>
    <rPh sb="29" eb="31">
      <t>セツビ</t>
    </rPh>
    <rPh sb="31" eb="32">
      <t>オヨ</t>
    </rPh>
    <rPh sb="33" eb="35">
      <t>ウンエイ</t>
    </rPh>
    <rPh sb="35" eb="36">
      <t>ナラ</t>
    </rPh>
    <rPh sb="38" eb="40">
      <t>シテイ</t>
    </rPh>
    <rPh sb="40" eb="42">
      <t>カイゴ</t>
    </rPh>
    <rPh sb="42" eb="44">
      <t>ヨボウ</t>
    </rPh>
    <phoneticPr fontId="1"/>
  </si>
  <si>
    <t>　　　ビス等に係る介護予防のための効果的な支援の方法に関する基準（平成十八年厚生労働省令第三</t>
    <rPh sb="9" eb="11">
      <t>カイゴ</t>
    </rPh>
    <rPh sb="11" eb="13">
      <t>ヨボウ</t>
    </rPh>
    <rPh sb="17" eb="20">
      <t>コウカテキ</t>
    </rPh>
    <rPh sb="21" eb="23">
      <t>シエン</t>
    </rPh>
    <rPh sb="24" eb="26">
      <t>ホウホウ</t>
    </rPh>
    <rPh sb="27" eb="28">
      <t>カン</t>
    </rPh>
    <rPh sb="30" eb="32">
      <t>キジュン</t>
    </rPh>
    <rPh sb="33" eb="35">
      <t>ヘイセイ</t>
    </rPh>
    <rPh sb="35" eb="38">
      <t>ジュウハチネン</t>
    </rPh>
    <rPh sb="38" eb="40">
      <t>コウセイ</t>
    </rPh>
    <rPh sb="40" eb="43">
      <t>ロウドウショウ</t>
    </rPh>
    <rPh sb="43" eb="44">
      <t>レイ</t>
    </rPh>
    <rPh sb="44" eb="45">
      <t>ダイ</t>
    </rPh>
    <rPh sb="45" eb="46">
      <t>サン</t>
    </rPh>
    <phoneticPr fontId="1"/>
  </si>
  <si>
    <t>　　　十五号。ロにおいて「旧指定介護予防サービス等基準」という。）に規定する旧介護予防訪問介</t>
    <rPh sb="3" eb="6">
      <t>ジュウゴゴウ</t>
    </rPh>
    <rPh sb="13" eb="14">
      <t>キュウ</t>
    </rPh>
    <rPh sb="14" eb="16">
      <t>シテイ</t>
    </rPh>
    <rPh sb="16" eb="18">
      <t>カイゴ</t>
    </rPh>
    <rPh sb="18" eb="20">
      <t>ヨボウ</t>
    </rPh>
    <rPh sb="24" eb="25">
      <t>トウ</t>
    </rPh>
    <rPh sb="25" eb="27">
      <t>キジュン</t>
    </rPh>
    <rPh sb="34" eb="36">
      <t>キテイ</t>
    </rPh>
    <rPh sb="38" eb="39">
      <t>キュウ</t>
    </rPh>
    <rPh sb="39" eb="41">
      <t>カイゴ</t>
    </rPh>
    <rPh sb="41" eb="43">
      <t>ヨボウ</t>
    </rPh>
    <rPh sb="43" eb="45">
      <t>ホウモン</t>
    </rPh>
    <rPh sb="45" eb="46">
      <t>スケ</t>
    </rPh>
    <phoneticPr fontId="1"/>
  </si>
  <si>
    <t>　　ロ　旧指定介護予防サービス等基準に規定する基準該当介護予防サービス（旧介護予防訪問介護及</t>
    <rPh sb="4" eb="5">
      <t>キュウ</t>
    </rPh>
    <rPh sb="5" eb="7">
      <t>シテイ</t>
    </rPh>
    <rPh sb="7" eb="9">
      <t>カイゴ</t>
    </rPh>
    <rPh sb="9" eb="11">
      <t>ヨボウ</t>
    </rPh>
    <rPh sb="15" eb="16">
      <t>トウ</t>
    </rPh>
    <rPh sb="16" eb="18">
      <t>キジュン</t>
    </rPh>
    <rPh sb="19" eb="21">
      <t>キテイ</t>
    </rPh>
    <rPh sb="23" eb="25">
      <t>キジュン</t>
    </rPh>
    <rPh sb="25" eb="27">
      <t>ガイトウ</t>
    </rPh>
    <rPh sb="27" eb="29">
      <t>カイゴ</t>
    </rPh>
    <rPh sb="29" eb="31">
      <t>ヨボウ</t>
    </rPh>
    <rPh sb="36" eb="37">
      <t>キュウ</t>
    </rPh>
    <rPh sb="37" eb="39">
      <t>カイゴ</t>
    </rPh>
    <rPh sb="39" eb="41">
      <t>ヨボウ</t>
    </rPh>
    <rPh sb="41" eb="43">
      <t>ホウモン</t>
    </rPh>
    <rPh sb="43" eb="45">
      <t>カイゴ</t>
    </rPh>
    <rPh sb="45" eb="46">
      <t>オヨ</t>
    </rPh>
    <phoneticPr fontId="1"/>
  </si>
  <si>
    <t>　　　護若しくは旧介護予防通所介護に係る基準その他厚生労働大臣が定める基準の例による基準又は</t>
    <rPh sb="3" eb="4">
      <t>ゴ</t>
    </rPh>
    <rPh sb="4" eb="5">
      <t>モ</t>
    </rPh>
    <rPh sb="8" eb="9">
      <t>キュウ</t>
    </rPh>
    <rPh sb="9" eb="11">
      <t>カイゴ</t>
    </rPh>
    <rPh sb="11" eb="13">
      <t>ヨボウ</t>
    </rPh>
    <rPh sb="13" eb="15">
      <t>ツウショ</t>
    </rPh>
    <rPh sb="15" eb="17">
      <t>カイゴ</t>
    </rPh>
    <rPh sb="18" eb="19">
      <t>カカ</t>
    </rPh>
    <rPh sb="20" eb="22">
      <t>キジュン</t>
    </rPh>
    <rPh sb="24" eb="25">
      <t>タ</t>
    </rPh>
    <rPh sb="25" eb="27">
      <t>コウセイ</t>
    </rPh>
    <rPh sb="27" eb="29">
      <t>ロウドウ</t>
    </rPh>
    <rPh sb="29" eb="31">
      <t>ダイジン</t>
    </rPh>
    <rPh sb="32" eb="33">
      <t>サダ</t>
    </rPh>
    <rPh sb="35" eb="37">
      <t>キジュン</t>
    </rPh>
    <rPh sb="38" eb="39">
      <t>レイ</t>
    </rPh>
    <rPh sb="42" eb="44">
      <t>キジュン</t>
    </rPh>
    <rPh sb="44" eb="45">
      <t>マタ</t>
    </rPh>
    <phoneticPr fontId="1"/>
  </si>
  <si>
    <t>　　　指定介護予防支援等の事業の人員及び運営並びに指定介護予防支援等に係る介護予防のための効</t>
    <rPh sb="18" eb="19">
      <t>オヨ</t>
    </rPh>
    <rPh sb="20" eb="22">
      <t>ウンエイ</t>
    </rPh>
    <rPh sb="22" eb="23">
      <t>ナラ</t>
    </rPh>
    <rPh sb="25" eb="27">
      <t>シテイ</t>
    </rPh>
    <rPh sb="27" eb="29">
      <t>カイゴ</t>
    </rPh>
    <rPh sb="29" eb="31">
      <t>ヨボウ</t>
    </rPh>
    <rPh sb="31" eb="33">
      <t>シエン</t>
    </rPh>
    <rPh sb="33" eb="34">
      <t>トウ</t>
    </rPh>
    <rPh sb="35" eb="36">
      <t>カカ</t>
    </rPh>
    <rPh sb="37" eb="39">
      <t>カイゴ</t>
    </rPh>
    <rPh sb="39" eb="41">
      <t>ヨボウ</t>
    </rPh>
    <rPh sb="45" eb="46">
      <t>コウ</t>
    </rPh>
    <phoneticPr fontId="1"/>
  </si>
  <si>
    <t>　　　果的な支援の方法に関する基準（平成十八年厚生労働省令第三十七号。ロにおいて「指定介護予</t>
    <rPh sb="18" eb="20">
      <t>ヘイセイ</t>
    </rPh>
    <rPh sb="20" eb="23">
      <t>ジュウハチネン</t>
    </rPh>
    <rPh sb="23" eb="25">
      <t>コウセイ</t>
    </rPh>
    <rPh sb="25" eb="28">
      <t>ロウドウショウ</t>
    </rPh>
    <rPh sb="28" eb="29">
      <t>レイ</t>
    </rPh>
    <rPh sb="29" eb="30">
      <t>ダイ</t>
    </rPh>
    <rPh sb="30" eb="34">
      <t>サンジュウナナゴウ</t>
    </rPh>
    <rPh sb="41" eb="43">
      <t>シテイ</t>
    </rPh>
    <rPh sb="43" eb="45">
      <t>カイゴ</t>
    </rPh>
    <rPh sb="45" eb="46">
      <t>ヨ</t>
    </rPh>
    <phoneticPr fontId="1"/>
  </si>
  <si>
    <t>　　　防支援等基準」という。）に規定する介護予防支援に係る基準の例による基準</t>
    <rPh sb="20" eb="22">
      <t>カイゴ</t>
    </rPh>
    <rPh sb="22" eb="24">
      <t>ヨボウ</t>
    </rPh>
    <rPh sb="24" eb="26">
      <t>シエン</t>
    </rPh>
    <rPh sb="27" eb="28">
      <t>カカ</t>
    </rPh>
    <rPh sb="29" eb="31">
      <t>キジュン</t>
    </rPh>
    <rPh sb="32" eb="33">
      <t>レイ</t>
    </rPh>
    <rPh sb="36" eb="38">
      <t>キジュン</t>
    </rPh>
    <phoneticPr fontId="1"/>
  </si>
  <si>
    <t>　　　び旧介護予防通所介護に係るものに限る。）に係る基準その他厚生労働大臣が定める基準又は指</t>
    <rPh sb="4" eb="5">
      <t>キュウ</t>
    </rPh>
    <rPh sb="5" eb="7">
      <t>カイゴ</t>
    </rPh>
    <rPh sb="7" eb="9">
      <t>ヨボウ</t>
    </rPh>
    <rPh sb="9" eb="11">
      <t>ツウショ</t>
    </rPh>
    <rPh sb="11" eb="13">
      <t>カイゴ</t>
    </rPh>
    <rPh sb="14" eb="15">
      <t>カカ</t>
    </rPh>
    <rPh sb="19" eb="20">
      <t>カギ</t>
    </rPh>
    <rPh sb="24" eb="25">
      <t>カカ</t>
    </rPh>
    <rPh sb="26" eb="28">
      <t>キジュン</t>
    </rPh>
    <rPh sb="30" eb="31">
      <t>タ</t>
    </rPh>
    <rPh sb="31" eb="33">
      <t>コウセイ</t>
    </rPh>
    <rPh sb="33" eb="35">
      <t>ロウドウ</t>
    </rPh>
    <rPh sb="35" eb="37">
      <t>ダイジン</t>
    </rPh>
    <rPh sb="38" eb="39">
      <t>サダ</t>
    </rPh>
    <rPh sb="41" eb="43">
      <t>キジュン</t>
    </rPh>
    <rPh sb="43" eb="44">
      <t>マタ</t>
    </rPh>
    <rPh sb="45" eb="46">
      <t>ユビ</t>
    </rPh>
    <phoneticPr fontId="1"/>
  </si>
  <si>
    <t>　　　定介護予防支援等基準に規定する基準該当介護予防支援に係る基準の例による基準</t>
    <rPh sb="3" eb="4">
      <t>サダ</t>
    </rPh>
    <rPh sb="4" eb="6">
      <t>カイゴ</t>
    </rPh>
    <rPh sb="6" eb="8">
      <t>ヨボウ</t>
    </rPh>
    <rPh sb="8" eb="10">
      <t>シエン</t>
    </rPh>
    <rPh sb="10" eb="11">
      <t>トウ</t>
    </rPh>
    <rPh sb="11" eb="13">
      <t>キジュン</t>
    </rPh>
    <rPh sb="14" eb="16">
      <t>キテイ</t>
    </rPh>
    <rPh sb="18" eb="20">
      <t>キジュン</t>
    </rPh>
    <rPh sb="20" eb="22">
      <t>ガイトウ</t>
    </rPh>
    <rPh sb="22" eb="24">
      <t>カイゴ</t>
    </rPh>
    <rPh sb="24" eb="26">
      <t>ヨボウ</t>
    </rPh>
    <rPh sb="26" eb="28">
      <t>シエン</t>
    </rPh>
    <rPh sb="29" eb="30">
      <t>カカ</t>
    </rPh>
    <rPh sb="31" eb="33">
      <t>キジュン</t>
    </rPh>
    <rPh sb="34" eb="35">
      <t>レイ</t>
    </rPh>
    <rPh sb="38" eb="40">
      <t>キジュン</t>
    </rPh>
    <phoneticPr fontId="1"/>
  </si>
  <si>
    <t>　　ハ　平成二十六年改正前法第五十四条第一項第三号又は法第五十九条第一項第二号に規定する離島</t>
    <rPh sb="4" eb="6">
      <t>ヘイセイ</t>
    </rPh>
    <rPh sb="6" eb="10">
      <t>ニジュウロクネン</t>
    </rPh>
    <rPh sb="10" eb="13">
      <t>カイセイマエ</t>
    </rPh>
    <rPh sb="13" eb="14">
      <t>ホウ</t>
    </rPh>
    <rPh sb="14" eb="15">
      <t>ダイ</t>
    </rPh>
    <rPh sb="15" eb="19">
      <t>ゴジュウヨンジョウ</t>
    </rPh>
    <rPh sb="19" eb="20">
      <t>ダイ</t>
    </rPh>
    <rPh sb="20" eb="22">
      <t>イッコウ</t>
    </rPh>
    <rPh sb="22" eb="23">
      <t>ダイ</t>
    </rPh>
    <rPh sb="23" eb="25">
      <t>サンゴウ</t>
    </rPh>
    <rPh sb="25" eb="26">
      <t>マタ</t>
    </rPh>
    <rPh sb="27" eb="28">
      <t>ホウ</t>
    </rPh>
    <rPh sb="28" eb="29">
      <t>ダイ</t>
    </rPh>
    <rPh sb="29" eb="33">
      <t>ゴジュウキュウジョウ</t>
    </rPh>
    <rPh sb="33" eb="34">
      <t>ダイ</t>
    </rPh>
    <rPh sb="34" eb="36">
      <t>イッコウ</t>
    </rPh>
    <rPh sb="36" eb="37">
      <t>ダイ</t>
    </rPh>
    <rPh sb="37" eb="39">
      <t>ニゴウ</t>
    </rPh>
    <rPh sb="40" eb="42">
      <t>キテイ</t>
    </rPh>
    <rPh sb="44" eb="46">
      <t>リトウ</t>
    </rPh>
    <phoneticPr fontId="1"/>
  </si>
  <si>
    <t>　　　その他の地域であって厚生労働大臣が定める基準に該当するものに住所を有する居宅要支援被保</t>
    <rPh sb="5" eb="6">
      <t>タ</t>
    </rPh>
    <rPh sb="7" eb="9">
      <t>チイキ</t>
    </rPh>
    <rPh sb="13" eb="15">
      <t>コウセイ</t>
    </rPh>
    <rPh sb="15" eb="17">
      <t>ロウドウ</t>
    </rPh>
    <rPh sb="17" eb="19">
      <t>ダイジン</t>
    </rPh>
    <rPh sb="20" eb="21">
      <t>サダ</t>
    </rPh>
    <rPh sb="23" eb="25">
      <t>キジュン</t>
    </rPh>
    <rPh sb="26" eb="28">
      <t>ガイトウ</t>
    </rPh>
    <rPh sb="33" eb="35">
      <t>ジュウショ</t>
    </rPh>
    <rPh sb="36" eb="37">
      <t>ユウ</t>
    </rPh>
    <rPh sb="39" eb="41">
      <t>キョタク</t>
    </rPh>
    <rPh sb="41" eb="44">
      <t>ヨウシエン</t>
    </rPh>
    <rPh sb="44" eb="45">
      <t>ヒ</t>
    </rPh>
    <rPh sb="45" eb="46">
      <t>ホ</t>
    </rPh>
    <phoneticPr fontId="1"/>
  </si>
  <si>
    <t>　　　険者等が、平成二十六年改正前法第五十四条第一項第三号又は法第五十九条第一項第二号に規定</t>
    <rPh sb="3" eb="4">
      <t>ケン</t>
    </rPh>
    <rPh sb="4" eb="5">
      <t>シャ</t>
    </rPh>
    <rPh sb="5" eb="6">
      <t>トウ</t>
    </rPh>
    <rPh sb="8" eb="10">
      <t>ヘイセイ</t>
    </rPh>
    <rPh sb="10" eb="14">
      <t>ニジュウロクネン</t>
    </rPh>
    <rPh sb="14" eb="17">
      <t>カイセイマエ</t>
    </rPh>
    <rPh sb="17" eb="18">
      <t>ホウ</t>
    </rPh>
    <rPh sb="18" eb="19">
      <t>ダイ</t>
    </rPh>
    <rPh sb="19" eb="23">
      <t>ゴジュウヨンジョウ</t>
    </rPh>
    <rPh sb="23" eb="24">
      <t>ダイ</t>
    </rPh>
    <rPh sb="24" eb="26">
      <t>イッコウ</t>
    </rPh>
    <rPh sb="26" eb="27">
      <t>ダイ</t>
    </rPh>
    <rPh sb="27" eb="29">
      <t>サンゴウ</t>
    </rPh>
    <rPh sb="29" eb="30">
      <t>マタ</t>
    </rPh>
    <rPh sb="31" eb="32">
      <t>ホウ</t>
    </rPh>
    <rPh sb="32" eb="33">
      <t>ダイ</t>
    </rPh>
    <rPh sb="33" eb="37">
      <t>ゴジュウキュウジョウ</t>
    </rPh>
    <rPh sb="37" eb="38">
      <t>ダイ</t>
    </rPh>
    <rPh sb="38" eb="40">
      <t>イッコウ</t>
    </rPh>
    <rPh sb="40" eb="41">
      <t>ダイ</t>
    </rPh>
    <rPh sb="41" eb="43">
      <t>ニゴウ</t>
    </rPh>
    <rPh sb="44" eb="46">
      <t>キテイ</t>
    </rPh>
    <phoneticPr fontId="1"/>
  </si>
  <si>
    <t>　　　するサービスを受けた場合における当該サービスの内容を勘案した基準</t>
    <rPh sb="10" eb="11">
      <t>ウ</t>
    </rPh>
    <rPh sb="13" eb="15">
      <t>バアイ</t>
    </rPh>
    <rPh sb="19" eb="21">
      <t>トウガイ</t>
    </rPh>
    <rPh sb="26" eb="28">
      <t>ナイヨウ</t>
    </rPh>
    <rPh sb="29" eb="31">
      <t>カンアン</t>
    </rPh>
    <rPh sb="33" eb="35">
      <t>キジュン</t>
    </rPh>
    <phoneticPr fontId="1"/>
  </si>
  <si>
    <t>　二　第一号事業に係る基準として、当該第一号事業に係るサービスの内容等を勘案した基準（前号に</t>
    <rPh sb="1" eb="2">
      <t>ニ</t>
    </rPh>
    <rPh sb="3" eb="5">
      <t>ダイイチ</t>
    </rPh>
    <rPh sb="5" eb="6">
      <t>ゴウ</t>
    </rPh>
    <rPh sb="6" eb="8">
      <t>ジギョウ</t>
    </rPh>
    <rPh sb="9" eb="10">
      <t>カカ</t>
    </rPh>
    <rPh sb="11" eb="13">
      <t>キジュン</t>
    </rPh>
    <rPh sb="17" eb="19">
      <t>トウガイ</t>
    </rPh>
    <rPh sb="19" eb="21">
      <t>ダイイチ</t>
    </rPh>
    <rPh sb="21" eb="22">
      <t>ゴウ</t>
    </rPh>
    <rPh sb="22" eb="24">
      <t>ジギョウ</t>
    </rPh>
    <rPh sb="25" eb="26">
      <t>カカ</t>
    </rPh>
    <rPh sb="32" eb="34">
      <t>ナイヨウ</t>
    </rPh>
    <rPh sb="34" eb="35">
      <t>トウ</t>
    </rPh>
    <rPh sb="36" eb="38">
      <t>カンアン</t>
    </rPh>
    <rPh sb="40" eb="42">
      <t>キジュン</t>
    </rPh>
    <rPh sb="43" eb="44">
      <t>マエ</t>
    </rPh>
    <rPh sb="44" eb="45">
      <t>ゴウ</t>
    </rPh>
    <phoneticPr fontId="1"/>
  </si>
  <si>
    <t>　　掲げるものを除く。）</t>
    <rPh sb="2" eb="3">
      <t>カカ</t>
    </rPh>
    <rPh sb="8" eb="9">
      <t>ノゾ</t>
    </rPh>
    <phoneticPr fontId="1"/>
  </si>
  <si>
    <t>（名称）</t>
    <rPh sb="1" eb="3">
      <t>メイショウ</t>
    </rPh>
    <phoneticPr fontId="1"/>
  </si>
  <si>
    <t>（代表者職・氏名）</t>
    <rPh sb="1" eb="4">
      <t>ダイヒョウシャ</t>
    </rPh>
    <rPh sb="4" eb="5">
      <t>ショク</t>
    </rPh>
    <rPh sb="6" eb="8">
      <t>シメイ</t>
    </rPh>
    <phoneticPr fontId="1"/>
  </si>
  <si>
    <t>事業所又は施設の名称</t>
    <rPh sb="0" eb="3">
      <t>ジギョウショ</t>
    </rPh>
    <rPh sb="3" eb="4">
      <t>マタ</t>
    </rPh>
    <rPh sb="5" eb="7">
      <t>シセツ</t>
    </rPh>
    <rPh sb="8" eb="10">
      <t>メイショウ</t>
    </rPh>
    <phoneticPr fontId="1"/>
  </si>
  <si>
    <t>カナ</t>
    <phoneticPr fontId="1"/>
  </si>
  <si>
    <t>氏名</t>
    <rPh sb="0" eb="2">
      <t>シメイ</t>
    </rPh>
    <phoneticPr fontId="1"/>
  </si>
  <si>
    <t>電話番号</t>
    <rPh sb="0" eb="2">
      <t>デンワ</t>
    </rPh>
    <rPh sb="2" eb="4">
      <t>バンゴウ</t>
    </rPh>
    <phoneticPr fontId="1"/>
  </si>
  <si>
    <t>生年月日</t>
    <rPh sb="0" eb="2">
      <t>セイネン</t>
    </rPh>
    <rPh sb="2" eb="4">
      <t>ガッピ</t>
    </rPh>
    <phoneticPr fontId="1"/>
  </si>
  <si>
    <t>年　月　日</t>
    <rPh sb="0" eb="1">
      <t>ネン</t>
    </rPh>
    <rPh sb="2" eb="3">
      <t>ガツ</t>
    </rPh>
    <rPh sb="4" eb="5">
      <t>ニチ</t>
    </rPh>
    <phoneticPr fontId="1"/>
  </si>
  <si>
    <t>期間</t>
    <rPh sb="0" eb="2">
      <t>キカン</t>
    </rPh>
    <phoneticPr fontId="1"/>
  </si>
  <si>
    <t>勤務先等</t>
    <rPh sb="0" eb="3">
      <t>キンムサキ</t>
    </rPh>
    <rPh sb="3" eb="4">
      <t>トウ</t>
    </rPh>
    <phoneticPr fontId="1"/>
  </si>
  <si>
    <t>職務内容</t>
    <rPh sb="0" eb="2">
      <t>ショクム</t>
    </rPh>
    <rPh sb="2" eb="4">
      <t>ナイヨウ</t>
    </rPh>
    <phoneticPr fontId="1"/>
  </si>
  <si>
    <t>年　月　～　年　月</t>
    <rPh sb="0" eb="1">
      <t>ネン</t>
    </rPh>
    <rPh sb="2" eb="3">
      <t>ゲツ</t>
    </rPh>
    <rPh sb="6" eb="7">
      <t>ネン</t>
    </rPh>
    <rPh sb="8" eb="9">
      <t>ゲツ</t>
    </rPh>
    <phoneticPr fontId="1"/>
  </si>
  <si>
    <t>職務に関連する資格</t>
    <rPh sb="0" eb="2">
      <t>ショクム</t>
    </rPh>
    <rPh sb="3" eb="5">
      <t>カンレン</t>
    </rPh>
    <rPh sb="7" eb="9">
      <t>シカク</t>
    </rPh>
    <phoneticPr fontId="1"/>
  </si>
  <si>
    <t>主な職歴等</t>
    <rPh sb="0" eb="1">
      <t>オモ</t>
    </rPh>
    <rPh sb="2" eb="3">
      <t>ショク</t>
    </rPh>
    <rPh sb="3" eb="4">
      <t>レキ</t>
    </rPh>
    <rPh sb="4" eb="5">
      <t>トウ</t>
    </rPh>
    <phoneticPr fontId="1"/>
  </si>
  <si>
    <t>資格の種類</t>
    <rPh sb="0" eb="2">
      <t>シカク</t>
    </rPh>
    <rPh sb="3" eb="5">
      <t>シュルイ</t>
    </rPh>
    <phoneticPr fontId="1"/>
  </si>
  <si>
    <t>資格取得年月</t>
    <rPh sb="0" eb="2">
      <t>シカク</t>
    </rPh>
    <rPh sb="2" eb="4">
      <t>シュトク</t>
    </rPh>
    <rPh sb="4" eb="6">
      <t>ネンゲツ</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</si>
  <si>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</si>
  <si>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サービス提供責任者経歴書</t>
    <rPh sb="4" eb="6">
      <t>テイキョウ</t>
    </rPh>
    <rPh sb="6" eb="9">
      <t>セキニンシャ</t>
    </rPh>
    <rPh sb="9" eb="12">
      <t>ケイレキショ</t>
    </rPh>
    <phoneticPr fontId="1"/>
  </si>
  <si>
    <t>（郵便番号　　　－　　　　　）</t>
    <rPh sb="1" eb="5">
      <t>ユウビンバンゴウ</t>
    </rPh>
    <phoneticPr fontId="1"/>
  </si>
  <si>
    <t>１　住所・電話番号は、自宅のものを記入してください。</t>
    <phoneticPr fontId="1"/>
  </si>
  <si>
    <t>２　サービス提供責任者の「主な職歴等」欄及び「職務に関連する資格」欄に係る</t>
    <phoneticPr fontId="1"/>
  </si>
  <si>
    <t>　記載については、次の書類を提出することで省略して差し支えありません。</t>
    <rPh sb="1" eb="3">
      <t>キサイ</t>
    </rPh>
    <rPh sb="9" eb="10">
      <t>ツギ</t>
    </rPh>
    <rPh sb="11" eb="13">
      <t>ショルイ</t>
    </rPh>
    <rPh sb="14" eb="16">
      <t>テイシュツ</t>
    </rPh>
    <rPh sb="21" eb="23">
      <t>ショウリャク</t>
    </rPh>
    <rPh sb="25" eb="26">
      <t>サ</t>
    </rPh>
    <rPh sb="27" eb="28">
      <t>ツカ</t>
    </rPh>
    <phoneticPr fontId="1"/>
  </si>
  <si>
    <t>　(1)介護福祉士の場合は「介護福祉士登録証」</t>
    <phoneticPr fontId="1"/>
  </si>
  <si>
    <t>　(2)介護職員基礎研修課程修了者及び訪問介護に関する１級課程修了者の場合、</t>
    <rPh sb="4" eb="6">
      <t>カイゴ</t>
    </rPh>
    <rPh sb="6" eb="8">
      <t>ショクイン</t>
    </rPh>
    <rPh sb="8" eb="10">
      <t>キソ</t>
    </rPh>
    <rPh sb="10" eb="12">
      <t>ケンシュウ</t>
    </rPh>
    <rPh sb="12" eb="14">
      <t>カテイ</t>
    </rPh>
    <rPh sb="14" eb="17">
      <t>シュウリョウシャ</t>
    </rPh>
    <rPh sb="17" eb="18">
      <t>オヨ</t>
    </rPh>
    <rPh sb="19" eb="21">
      <t>ホウモン</t>
    </rPh>
    <rPh sb="21" eb="23">
      <t>カイゴ</t>
    </rPh>
    <rPh sb="24" eb="25">
      <t>カン</t>
    </rPh>
    <rPh sb="28" eb="29">
      <t>キュウ</t>
    </rPh>
    <rPh sb="29" eb="31">
      <t>カテイ</t>
    </rPh>
    <rPh sb="31" eb="34">
      <t>シュウリョウシャ</t>
    </rPh>
    <rPh sb="35" eb="37">
      <t>バアイ</t>
    </rPh>
    <phoneticPr fontId="1"/>
  </si>
  <si>
    <t>　　 「当該研修を修了した旨の証明書の写し」</t>
    <rPh sb="4" eb="6">
      <t>トウガイ</t>
    </rPh>
    <rPh sb="6" eb="8">
      <t>ケンシュウ</t>
    </rPh>
    <rPh sb="9" eb="11">
      <t>シュウリョウ</t>
    </rPh>
    <rPh sb="13" eb="14">
      <t>ムネ</t>
    </rPh>
    <rPh sb="15" eb="18">
      <t>ショウメイショ</t>
    </rPh>
    <rPh sb="19" eb="20">
      <t>ウツ</t>
    </rPh>
    <phoneticPr fontId="1"/>
  </si>
  <si>
    <t>　(3)訪問介護に関する２級課程修了者の場合は「当該研修を修了した旨の証明書</t>
    <rPh sb="4" eb="6">
      <t>ホウモン</t>
    </rPh>
    <rPh sb="6" eb="8">
      <t>カイゴ</t>
    </rPh>
    <rPh sb="9" eb="10">
      <t>カン</t>
    </rPh>
    <rPh sb="13" eb="14">
      <t>キュウ</t>
    </rPh>
    <rPh sb="14" eb="16">
      <t>カテイ</t>
    </rPh>
    <rPh sb="16" eb="19">
      <t>シュウリョウシャ</t>
    </rPh>
    <rPh sb="20" eb="22">
      <t>バアイ</t>
    </rPh>
    <rPh sb="24" eb="26">
      <t>トウガイ</t>
    </rPh>
    <rPh sb="26" eb="28">
      <t>ケンシュウ</t>
    </rPh>
    <rPh sb="29" eb="31">
      <t>シュウリョウ</t>
    </rPh>
    <rPh sb="33" eb="34">
      <t>ムネ</t>
    </rPh>
    <rPh sb="35" eb="38">
      <t>ショウメイショ</t>
    </rPh>
    <phoneticPr fontId="1"/>
  </si>
  <si>
    <t>　　 の写し」及び「３年以上介護等の業務に従事したことがわかる書類」</t>
    <rPh sb="4" eb="5">
      <t>ウツ</t>
    </rPh>
    <rPh sb="7" eb="8">
      <t>オヨ</t>
    </rPh>
    <rPh sb="11" eb="12">
      <t>ネン</t>
    </rPh>
    <rPh sb="12" eb="14">
      <t>イジョウ</t>
    </rPh>
    <rPh sb="14" eb="16">
      <t>カイゴ</t>
    </rPh>
    <rPh sb="16" eb="17">
      <t>トウ</t>
    </rPh>
    <rPh sb="18" eb="20">
      <t>ギョウム</t>
    </rPh>
    <rPh sb="21" eb="23">
      <t>ジュウジ</t>
    </rPh>
    <rPh sb="31" eb="33">
      <t>ショルイ</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</si>
  <si>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
 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4" eb="166">
      <t>ジョウダン</t>
    </rPh>
    <rPh sb="167" eb="168">
      <t>ヒョウ</t>
    </rPh>
    <phoneticPr fontId="2"/>
  </si>
  <si>
    <t>様式第１号（第２条関係）</t>
    <rPh sb="0" eb="2">
      <t>ヨウシキ</t>
    </rPh>
    <rPh sb="2" eb="3">
      <t>ダイ</t>
    </rPh>
    <rPh sb="4" eb="5">
      <t>ゴウ</t>
    </rPh>
    <rPh sb="6" eb="7">
      <t>ダイ</t>
    </rPh>
    <rPh sb="8" eb="9">
      <t>ジョウ</t>
    </rPh>
    <rPh sb="9" eb="11">
      <t>カンケイ</t>
    </rPh>
    <phoneticPr fontId="1"/>
  </si>
  <si>
    <t>大鰐町介護予防・日常生活支援総合事業指定（更新）申請書</t>
    <rPh sb="0" eb="2">
      <t>オオワニ</t>
    </rPh>
    <rPh sb="2" eb="3">
      <t>マチ</t>
    </rPh>
    <rPh sb="3" eb="5">
      <t>カイゴ</t>
    </rPh>
    <rPh sb="5" eb="7">
      <t>ヨボウ</t>
    </rPh>
    <rPh sb="8" eb="10">
      <t>ニチジョウ</t>
    </rPh>
    <rPh sb="10" eb="12">
      <t>セイカツ</t>
    </rPh>
    <rPh sb="12" eb="14">
      <t>シエン</t>
    </rPh>
    <rPh sb="14" eb="16">
      <t>ソウゴウ</t>
    </rPh>
    <rPh sb="16" eb="18">
      <t>ジギョウ</t>
    </rPh>
    <rPh sb="18" eb="20">
      <t>シテイ</t>
    </rPh>
    <rPh sb="21" eb="23">
      <t>コウシン</t>
    </rPh>
    <rPh sb="24" eb="27">
      <t>シンセイショ</t>
    </rPh>
    <phoneticPr fontId="1"/>
  </si>
  <si>
    <t>名　称</t>
    <rPh sb="0" eb="1">
      <t>ナ</t>
    </rPh>
    <rPh sb="2" eb="3">
      <t>ショウ</t>
    </rPh>
    <phoneticPr fontId="1"/>
  </si>
  <si>
    <t>申　　請　　者</t>
    <rPh sb="0" eb="1">
      <t>サル</t>
    </rPh>
    <rPh sb="3" eb="4">
      <t>ショウ</t>
    </rPh>
    <rPh sb="6" eb="7">
      <t>モノ</t>
    </rPh>
    <phoneticPr fontId="1"/>
  </si>
  <si>
    <t>主たる事業所
の所在地</t>
    <rPh sb="0" eb="1">
      <t>シュ</t>
    </rPh>
    <rPh sb="3" eb="6">
      <t>ジギョウショ</t>
    </rPh>
    <rPh sb="8" eb="11">
      <t>ショザイチ</t>
    </rPh>
    <phoneticPr fontId="1"/>
  </si>
  <si>
    <t>名称</t>
    <rPh sb="0" eb="1">
      <t>ナ</t>
    </rPh>
    <rPh sb="1" eb="2">
      <t>ショウ</t>
    </rPh>
    <phoneticPr fontId="1"/>
  </si>
  <si>
    <t>連絡先</t>
    <rPh sb="0" eb="3">
      <t>レンラクサキ</t>
    </rPh>
    <phoneticPr fontId="1"/>
  </si>
  <si>
    <t>法人の種別</t>
    <rPh sb="0" eb="2">
      <t>ホウジン</t>
    </rPh>
    <rPh sb="3" eb="5">
      <t>シュベツ</t>
    </rPh>
    <phoneticPr fontId="1"/>
  </si>
  <si>
    <t>代表者</t>
    <rPh sb="0" eb="3">
      <t>ダイヒョウシャ</t>
    </rPh>
    <phoneticPr fontId="1"/>
  </si>
  <si>
    <t>代表者の住所</t>
    <rPh sb="0" eb="3">
      <t>ダイヒョウシャ</t>
    </rPh>
    <rPh sb="4" eb="6">
      <t>ジュウショ</t>
    </rPh>
    <phoneticPr fontId="1"/>
  </si>
  <si>
    <t>（〒　　　－　　　　）</t>
    <phoneticPr fontId="1"/>
  </si>
  <si>
    <t>電話</t>
    <rPh sb="0" eb="2">
      <t>デンワ</t>
    </rPh>
    <phoneticPr fontId="1"/>
  </si>
  <si>
    <t>法人所轄庁</t>
    <rPh sb="0" eb="2">
      <t>ホウジン</t>
    </rPh>
    <rPh sb="2" eb="5">
      <t>ショカツチョウ</t>
    </rPh>
    <phoneticPr fontId="1"/>
  </si>
  <si>
    <t>ＦＡＸ</t>
    <phoneticPr fontId="1"/>
  </si>
  <si>
    <t>職名</t>
    <rPh sb="0" eb="2">
      <t>ショクメイ</t>
    </rPh>
    <phoneticPr fontId="1"/>
  </si>
  <si>
    <t>事業所</t>
    <rPh sb="0" eb="3">
      <t>ジギョウショ</t>
    </rPh>
    <phoneticPr fontId="1"/>
  </si>
  <si>
    <t>事業の開始予定年月日</t>
    <rPh sb="0" eb="2">
      <t>ジギョウ</t>
    </rPh>
    <rPh sb="3" eb="5">
      <t>カイシ</t>
    </rPh>
    <rPh sb="5" eb="7">
      <t>ヨテイ</t>
    </rPh>
    <rPh sb="7" eb="10">
      <t>ネンガッピ</t>
    </rPh>
    <phoneticPr fontId="1"/>
  </si>
  <si>
    <t>現に受けている指定の有効期間満了日</t>
    <rPh sb="0" eb="1">
      <t>ゲン</t>
    </rPh>
    <rPh sb="2" eb="3">
      <t>ウ</t>
    </rPh>
    <rPh sb="7" eb="9">
      <t>シテイ</t>
    </rPh>
    <rPh sb="10" eb="12">
      <t>ユウコウ</t>
    </rPh>
    <rPh sb="12" eb="14">
      <t>キカン</t>
    </rPh>
    <rPh sb="14" eb="16">
      <t>マンリョウ</t>
    </rPh>
    <rPh sb="16" eb="17">
      <t>ビ</t>
    </rPh>
    <phoneticPr fontId="1"/>
  </si>
  <si>
    <t>関係書類</t>
    <rPh sb="0" eb="2">
      <t>カンケイ</t>
    </rPh>
    <rPh sb="2" eb="4">
      <t>ショルイ</t>
    </rPh>
    <phoneticPr fontId="1"/>
  </si>
  <si>
    <t>事業所所在地市町村番号</t>
    <rPh sb="0" eb="3">
      <t>ジギョウショ</t>
    </rPh>
    <rPh sb="3" eb="6">
      <t>ショザイチ</t>
    </rPh>
    <rPh sb="6" eb="9">
      <t>シチョウソン</t>
    </rPh>
    <rPh sb="9" eb="11">
      <t>バンゴウ</t>
    </rPh>
    <phoneticPr fontId="1"/>
  </si>
  <si>
    <t>　介護保険法（平成９年法律第１２３号）に規定する介護予防・日常生活支援総合事業所</t>
    <rPh sb="1" eb="3">
      <t>カイゴ</t>
    </rPh>
    <rPh sb="3" eb="5">
      <t>ホケン</t>
    </rPh>
    <rPh sb="5" eb="6">
      <t>ホウ</t>
    </rPh>
    <rPh sb="7" eb="9">
      <t>ヘイセイ</t>
    </rPh>
    <rPh sb="10" eb="11">
      <t>ネン</t>
    </rPh>
    <rPh sb="11" eb="13">
      <t>ホウリツ</t>
    </rPh>
    <rPh sb="13" eb="14">
      <t>ダイ</t>
    </rPh>
    <rPh sb="17" eb="18">
      <t>ゴウ</t>
    </rPh>
    <rPh sb="20" eb="22">
      <t>キテイ</t>
    </rPh>
    <rPh sb="24" eb="26">
      <t>カイゴ</t>
    </rPh>
    <rPh sb="26" eb="28">
      <t>ヨボウ</t>
    </rPh>
    <rPh sb="29" eb="31">
      <t>ニチジョウ</t>
    </rPh>
    <rPh sb="31" eb="33">
      <t>セイカツ</t>
    </rPh>
    <rPh sb="33" eb="35">
      <t>シエン</t>
    </rPh>
    <rPh sb="35" eb="37">
      <t>ソウゴウ</t>
    </rPh>
    <rPh sb="37" eb="40">
      <t>ジギョウショ</t>
    </rPh>
    <phoneticPr fontId="1"/>
  </si>
  <si>
    <t>に係る指定（の更新）を受けたいので、下記のとおり関係書類を添えて申請します。</t>
    <phoneticPr fontId="1"/>
  </si>
  <si>
    <t>１．「事業所所在地市町村番号」欄は記載しないでください。</t>
    <rPh sb="3" eb="6">
      <t>ジギョウショ</t>
    </rPh>
    <rPh sb="6" eb="9">
      <t>ショザイチ</t>
    </rPh>
    <rPh sb="9" eb="12">
      <t>シチョウソン</t>
    </rPh>
    <rPh sb="12" eb="14">
      <t>バンゴウ</t>
    </rPh>
    <rPh sb="15" eb="16">
      <t>ラン</t>
    </rPh>
    <rPh sb="17" eb="19">
      <t>キサイ</t>
    </rPh>
    <phoneticPr fontId="1"/>
  </si>
  <si>
    <t>４．「現に受けている指定の有効期間満了日」欄は、指定申請の場合は記載不要です。</t>
    <rPh sb="3" eb="4">
      <t>ゲン</t>
    </rPh>
    <rPh sb="5" eb="6">
      <t>ウ</t>
    </rPh>
    <rPh sb="10" eb="12">
      <t>シテイ</t>
    </rPh>
    <rPh sb="13" eb="15">
      <t>ユウコウ</t>
    </rPh>
    <rPh sb="15" eb="17">
      <t>キカン</t>
    </rPh>
    <rPh sb="17" eb="19">
      <t>マンリョウ</t>
    </rPh>
    <rPh sb="19" eb="20">
      <t>ビ</t>
    </rPh>
    <rPh sb="21" eb="22">
      <t>ラン</t>
    </rPh>
    <rPh sb="24" eb="26">
      <t>シテイ</t>
    </rPh>
    <rPh sb="26" eb="28">
      <t>シンセイ</t>
    </rPh>
    <rPh sb="29" eb="31">
      <t>バアイ</t>
    </rPh>
    <rPh sb="32" eb="34">
      <t>キサイ</t>
    </rPh>
    <rPh sb="34" eb="36">
      <t>フヨウ</t>
    </rPh>
    <phoneticPr fontId="1"/>
  </si>
  <si>
    <t>２．「法人の種別」欄は、「社会福祉法人」「医療法人」「社団法人」「財団法人」等の別を記入し</t>
    <rPh sb="3" eb="5">
      <t>ホウジン</t>
    </rPh>
    <rPh sb="6" eb="8">
      <t>シュベツ</t>
    </rPh>
    <rPh sb="9" eb="10">
      <t>ラン</t>
    </rPh>
    <rPh sb="13" eb="15">
      <t>シャカイ</t>
    </rPh>
    <rPh sb="15" eb="17">
      <t>フクシ</t>
    </rPh>
    <rPh sb="17" eb="19">
      <t>ホウジン</t>
    </rPh>
    <rPh sb="21" eb="23">
      <t>イリョウ</t>
    </rPh>
    <rPh sb="23" eb="25">
      <t>ホウジン</t>
    </rPh>
    <rPh sb="27" eb="29">
      <t>シャダン</t>
    </rPh>
    <rPh sb="29" eb="31">
      <t>ホウジン</t>
    </rPh>
    <rPh sb="33" eb="35">
      <t>ザイダン</t>
    </rPh>
    <rPh sb="35" eb="37">
      <t>ホウジン</t>
    </rPh>
    <rPh sb="38" eb="39">
      <t>トウ</t>
    </rPh>
    <rPh sb="40" eb="41">
      <t>ベツ</t>
    </rPh>
    <rPh sb="42" eb="43">
      <t>キ</t>
    </rPh>
    <rPh sb="43" eb="44">
      <t>ニュウ</t>
    </rPh>
    <phoneticPr fontId="1"/>
  </si>
  <si>
    <t>　てください。</t>
    <phoneticPr fontId="1"/>
  </si>
  <si>
    <t>３．「法人所轄庁」欄は、申請者が認可法人である場合に、その主務官庁の名称を記載してください。</t>
    <rPh sb="3" eb="5">
      <t>ホウジン</t>
    </rPh>
    <rPh sb="5" eb="8">
      <t>ショカツチョウ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キサイ</t>
    </rPh>
    <phoneticPr fontId="1"/>
  </si>
  <si>
    <t>５．「事業の開始予定年月日」欄は、更新申請の場合は、同欄中「事業の開始予定年月日」を「事業</t>
    <rPh sb="3" eb="5">
      <t>ジギョウ</t>
    </rPh>
    <rPh sb="6" eb="8">
      <t>カイシ</t>
    </rPh>
    <rPh sb="8" eb="10">
      <t>ヨテイ</t>
    </rPh>
    <rPh sb="10" eb="13">
      <t>ネンガッピ</t>
    </rPh>
    <rPh sb="14" eb="15">
      <t>ラン</t>
    </rPh>
    <rPh sb="17" eb="19">
      <t>コウシン</t>
    </rPh>
    <rPh sb="19" eb="21">
      <t>シンセイ</t>
    </rPh>
    <rPh sb="22" eb="24">
      <t>バアイ</t>
    </rPh>
    <rPh sb="26" eb="27">
      <t>ドウ</t>
    </rPh>
    <rPh sb="27" eb="28">
      <t>ラン</t>
    </rPh>
    <rPh sb="28" eb="29">
      <t>チュウ</t>
    </rPh>
    <rPh sb="30" eb="32">
      <t>ジギョウ</t>
    </rPh>
    <rPh sb="33" eb="35">
      <t>カイシ</t>
    </rPh>
    <rPh sb="35" eb="37">
      <t>ヨテイ</t>
    </rPh>
    <rPh sb="37" eb="38">
      <t>ドシ</t>
    </rPh>
    <rPh sb="38" eb="40">
      <t>ガッピ</t>
    </rPh>
    <rPh sb="43" eb="45">
      <t>ジギョウ</t>
    </rPh>
    <phoneticPr fontId="1"/>
  </si>
  <si>
    <t>　の開始年月日」と読み替えて、事業の開始年月日を記載してください。</t>
    <rPh sb="2" eb="4">
      <t>カイシ</t>
    </rPh>
    <rPh sb="4" eb="7">
      <t>ネンガッピ</t>
    </rPh>
    <rPh sb="9" eb="10">
      <t>ヨ</t>
    </rPh>
    <rPh sb="11" eb="12">
      <t>カ</t>
    </rPh>
    <rPh sb="15" eb="17">
      <t>ジギョウ</t>
    </rPh>
    <rPh sb="18" eb="20">
      <t>カイシ</t>
    </rPh>
    <rPh sb="20" eb="23">
      <t>ネンガッピ</t>
    </rPh>
    <rPh sb="24" eb="26">
      <t>キサイ</t>
    </rPh>
    <phoneticPr fontId="1"/>
  </si>
  <si>
    <t>参考様式５</t>
    <rPh sb="0" eb="2">
      <t>サンコウ</t>
    </rPh>
    <rPh sb="2" eb="4">
      <t>ヨウシキ</t>
    </rPh>
    <phoneticPr fontId="2"/>
  </si>
  <si>
    <t>（参考様式５）</t>
    <phoneticPr fontId="2"/>
  </si>
  <si>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</si>
  <si>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</si>
  <si>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</si>
  <si>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電話</t>
    <rPh sb="0" eb="2">
      <t>デンワ</t>
    </rPh>
    <phoneticPr fontId="1"/>
  </si>
  <si>
    <t>ﾒｰﾙｱﾄﾞﾚｽ</t>
    <phoneticPr fontId="1"/>
  </si>
  <si>
    <t>（別添）</t>
    <rPh sb="1" eb="3">
      <t>ベッテン</t>
    </rPh>
    <phoneticPr fontId="1"/>
  </si>
  <si>
    <t>別紙１</t>
    <rPh sb="0" eb="2">
      <t>ベッシ</t>
    </rPh>
    <phoneticPr fontId="2"/>
  </si>
  <si>
    <t>別紙２</t>
    <rPh sb="0" eb="2">
      <t>ベッシ</t>
    </rPh>
    <phoneticPr fontId="2"/>
  </si>
  <si>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9">
      <t>イチランヒョウ</t>
    </rPh>
    <phoneticPr fontId="2"/>
  </si>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</sst>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4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9"/>
      <color rgb="FF000000"/>
      <name val="Meiryo UI"/>
      <family val="3"/>
      <charset val="128"/>
    </font>
    <font>
      <sz val="10"/>
      <color rgb="FF000000"/>
      <name val="Times New Roman"/>
      <family val="1"/>
    </font>
    <font>
      <sz val="10"/>
      <color rgb="FF000000"/>
      <name val="游ゴシック Light"/>
      <family val="3"/>
      <charset val="128"/>
      <scheme val="major"/>
    </font>
    <font>
      <sz val="11"/>
      <name val="ＭＳ Ｐゴシック"/>
      <family val="3"/>
      <charset val="128"/>
    </font>
    <font>
      <sz val="10"/>
      <name val="ＭＳ Ｐゴシック"/>
      <family val="3"/>
      <charset val="128"/>
    </font>
    <font>
      <sz val="12"/>
      <name val="ＭＳ Ｐゴシック"/>
      <family val="3"/>
      <charset val="128"/>
    </font>
    <font>
      <b/>
      <sz val="12"/>
      <color rgb="FF000000"/>
      <name val="游ゴシック Light"/>
      <family val="3"/>
      <charset val="128"/>
      <scheme val="major"/>
    </font>
    <font>
      <b/>
      <sz val="12"/>
      <name val="ＭＳ Ｐゴシック"/>
      <family val="3"/>
      <charset val="128"/>
    </font>
    <font>
      <sz val="10"/>
      <color rgb="FF000000"/>
      <name val="ＭＳ Ｐゴシック"/>
      <family val="3"/>
      <charset val="128"/>
    </font>
    <font>
      <sz val="10.5"/>
      <name val="ＭＳ Ｐゴシック"/>
      <family val="3"/>
      <charset val="128"/>
    </font>
    <font>
      <sz val="9"/>
      <color rgb="FF000000"/>
      <name val="ＭＳ Ｐゴシック"/>
      <family val="3"/>
      <charset val="128"/>
    </font>
    <font>
      <b/>
      <sz val="12"/>
      <color rgb="FF000000"/>
      <name val="ＭＳ Ｐゴシック"/>
      <family val="3"/>
      <charset val="128"/>
    </font>
    <font>
      <sz val="9"/>
      <name val="ＭＳ Ｐゴシック"/>
      <family val="3"/>
      <charset val="128"/>
    </font>
    <font>
      <sz val="12"/>
      <color rgb="FF000000"/>
      <name val="ＭＳ Ｐゴシック"/>
      <family val="3"/>
      <charset val="128"/>
    </font>
    <font>
      <sz val="11"/>
      <color rgb="FF000000"/>
      <name val="ＭＳ Ｐゴシック"/>
      <family val="3"/>
      <charset val="128"/>
    </font>
    <font>
      <sz val="10.5"/>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0" tint="-4.9989318521683403E-2"/>
        <bgColor indexed="64"/>
      </patternFill>
    </fill>
  </fills>
  <borders count="8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14" fillId="0" borderId="0" applyFont="0" applyFill="0" applyBorder="0" applyAlignment="0" applyProtection="0">
      <alignment vertical="center"/>
    </xf>
    <xf numFmtId="0" fontId="23" fillId="0" borderId="0"/>
    <xf numFmtId="0" fontId="25" fillId="0" borderId="0"/>
    <xf numFmtId="0" fontId="27" fillId="0" borderId="0" applyBorder="0"/>
    <xf numFmtId="0" fontId="25" fillId="0" borderId="0"/>
  </cellStyleXfs>
  <cellXfs count="59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6" fillId="3" borderId="62" xfId="3" applyFont="1" applyFill="1" applyBorder="1" applyAlignment="1">
      <alignment horizontal="center" vertical="center" wrapText="1"/>
    </xf>
    <xf numFmtId="0" fontId="26" fillId="3" borderId="62" xfId="3" applyFont="1" applyFill="1" applyBorder="1" applyAlignment="1">
      <alignment vertical="center" wrapText="1"/>
    </xf>
    <xf numFmtId="0" fontId="26" fillId="3" borderId="0" xfId="3" applyFont="1" applyFill="1" applyBorder="1" applyAlignment="1">
      <alignment horizontal="left" vertical="center" wrapText="1"/>
    </xf>
    <xf numFmtId="0" fontId="26" fillId="3" borderId="0" xfId="3" applyFont="1" applyFill="1" applyBorder="1" applyAlignment="1">
      <alignment vertical="center" wrapText="1"/>
    </xf>
    <xf numFmtId="0" fontId="30" fillId="3" borderId="0" xfId="2" applyFont="1" applyFill="1" applyBorder="1" applyAlignment="1">
      <alignment horizontal="left" vertical="top"/>
    </xf>
    <xf numFmtId="0" fontId="30" fillId="3" borderId="0" xfId="2" applyFont="1" applyFill="1" applyBorder="1" applyAlignment="1">
      <alignment horizontal="left" vertical="center"/>
    </xf>
    <xf numFmtId="0" fontId="35" fillId="3" borderId="0" xfId="2" applyFont="1" applyFill="1" applyBorder="1" applyAlignment="1">
      <alignment horizontal="left" vertical="center"/>
    </xf>
    <xf numFmtId="0" fontId="25" fillId="0" borderId="0" xfId="5" applyAlignment="1">
      <alignment vertical="center"/>
    </xf>
    <xf numFmtId="0" fontId="25" fillId="0" borderId="21" xfId="5" applyBorder="1" applyAlignment="1">
      <alignment vertical="center"/>
    </xf>
    <xf numFmtId="0" fontId="25" fillId="0" borderId="2" xfId="5" applyBorder="1" applyAlignment="1">
      <alignment vertical="center"/>
    </xf>
    <xf numFmtId="0" fontId="25" fillId="0" borderId="3" xfId="5" applyBorder="1" applyAlignment="1">
      <alignment vertical="center"/>
    </xf>
    <xf numFmtId="0" fontId="25" fillId="0" borderId="69" xfId="5" applyBorder="1" applyAlignment="1">
      <alignment vertical="center"/>
    </xf>
    <xf numFmtId="0" fontId="25" fillId="0" borderId="75" xfId="5" applyBorder="1" applyAlignment="1">
      <alignment vertical="center"/>
    </xf>
    <xf numFmtId="0" fontId="25" fillId="0" borderId="61" xfId="5" applyBorder="1" applyAlignment="1">
      <alignment vertical="center"/>
    </xf>
    <xf numFmtId="0" fontId="25" fillId="0" borderId="62" xfId="5" applyBorder="1" applyAlignment="1">
      <alignment vertical="center"/>
    </xf>
    <xf numFmtId="0" fontId="25" fillId="0" borderId="8" xfId="5" applyBorder="1" applyAlignment="1">
      <alignment vertical="center"/>
    </xf>
    <xf numFmtId="0" fontId="25" fillId="0" borderId="76" xfId="5" applyBorder="1" applyAlignment="1">
      <alignment vertical="center"/>
    </xf>
    <xf numFmtId="0" fontId="25" fillId="0" borderId="7" xfId="5" applyBorder="1" applyAlignment="1">
      <alignment vertical="center"/>
    </xf>
    <xf numFmtId="0" fontId="25" fillId="0" borderId="0" xfId="5" applyBorder="1" applyAlignment="1">
      <alignment vertical="center"/>
    </xf>
    <xf numFmtId="0" fontId="25" fillId="0" borderId="65" xfId="5" applyBorder="1" applyAlignment="1">
      <alignment vertical="center"/>
    </xf>
    <xf numFmtId="0" fontId="25" fillId="0" borderId="29" xfId="5" applyBorder="1" applyAlignment="1">
      <alignment vertical="center"/>
    </xf>
    <xf numFmtId="0" fontId="25" fillId="0" borderId="23" xfId="5" applyBorder="1" applyAlignment="1">
      <alignment vertical="center"/>
    </xf>
    <xf numFmtId="0" fontId="25" fillId="0" borderId="22" xfId="5" applyBorder="1" applyAlignment="1">
      <alignment vertical="center"/>
    </xf>
    <xf numFmtId="0" fontId="25" fillId="0" borderId="31" xfId="5" applyBorder="1" applyAlignment="1">
      <alignment vertical="center"/>
    </xf>
    <xf numFmtId="0" fontId="25" fillId="0" borderId="60" xfId="5" applyBorder="1" applyAlignment="1">
      <alignment vertical="center"/>
    </xf>
    <xf numFmtId="0" fontId="25" fillId="0" borderId="77" xfId="5" applyBorder="1" applyAlignment="1">
      <alignment vertical="center"/>
    </xf>
    <xf numFmtId="0" fontId="25" fillId="0" borderId="15" xfId="5" applyBorder="1" applyAlignment="1">
      <alignment vertical="center"/>
    </xf>
    <xf numFmtId="0" fontId="25" fillId="0" borderId="16" xfId="5" applyBorder="1" applyAlignment="1">
      <alignment vertical="center"/>
    </xf>
    <xf numFmtId="0" fontId="25" fillId="0" borderId="0" xfId="5" applyAlignment="1">
      <alignment horizontal="right" vertical="center"/>
    </xf>
    <xf numFmtId="0" fontId="31" fillId="3" borderId="0" xfId="2" applyFont="1" applyFill="1" applyBorder="1" applyAlignment="1">
      <alignment horizontal="left" vertical="top"/>
    </xf>
    <xf numFmtId="0" fontId="25" fillId="3" borderId="78" xfId="2" applyFont="1" applyFill="1" applyBorder="1" applyAlignment="1">
      <alignment horizontal="left" vertical="center" wrapText="1"/>
    </xf>
    <xf numFmtId="0" fontId="36" fillId="3" borderId="79" xfId="2" applyFont="1" applyFill="1" applyBorder="1" applyAlignment="1">
      <alignment horizontal="left" vertical="center" wrapText="1"/>
    </xf>
    <xf numFmtId="0" fontId="36" fillId="3" borderId="0" xfId="2" applyFont="1" applyFill="1" applyBorder="1" applyAlignment="1">
      <alignment horizontal="left" vertical="top"/>
    </xf>
    <xf numFmtId="0" fontId="25" fillId="3" borderId="80" xfId="2" applyFont="1" applyFill="1" applyBorder="1" applyAlignment="1">
      <alignment horizontal="left" vertical="center" wrapText="1"/>
    </xf>
    <xf numFmtId="0" fontId="36" fillId="3" borderId="81" xfId="2" applyFont="1" applyFill="1" applyBorder="1" applyAlignment="1">
      <alignment horizontal="left" vertical="center" wrapText="1"/>
    </xf>
    <xf numFmtId="0" fontId="25" fillId="3" borderId="0" xfId="2" applyFont="1" applyFill="1" applyBorder="1" applyAlignment="1">
      <alignment horizontal="left" vertical="center" wrapText="1"/>
    </xf>
    <xf numFmtId="0" fontId="36" fillId="3" borderId="0" xfId="2" applyFont="1" applyFill="1" applyBorder="1" applyAlignment="1">
      <alignment horizontal="left" vertical="center" wrapText="1"/>
    </xf>
    <xf numFmtId="0" fontId="25" fillId="3" borderId="0" xfId="2" applyFont="1" applyFill="1" applyBorder="1" applyAlignment="1">
      <alignment horizontal="left" vertical="top" wrapText="1"/>
    </xf>
    <xf numFmtId="0" fontId="37" fillId="0" borderId="0" xfId="0" applyFont="1">
      <alignment vertical="center"/>
    </xf>
    <xf numFmtId="0" fontId="37" fillId="0" borderId="61" xfId="0" applyFont="1" applyBorder="1">
      <alignment vertical="center"/>
    </xf>
    <xf numFmtId="0" fontId="37" fillId="0" borderId="62" xfId="0" applyFont="1" applyBorder="1">
      <alignment vertical="center"/>
    </xf>
    <xf numFmtId="0" fontId="37" fillId="0" borderId="65" xfId="0" applyFont="1" applyBorder="1">
      <alignment vertical="center"/>
    </xf>
    <xf numFmtId="0" fontId="37" fillId="0" borderId="7" xfId="0" applyFont="1" applyBorder="1">
      <alignment vertical="center"/>
    </xf>
    <xf numFmtId="0" fontId="37" fillId="0" borderId="0" xfId="0" applyFont="1" applyBorder="1">
      <alignment vertical="center"/>
    </xf>
    <xf numFmtId="0" fontId="37" fillId="0" borderId="29" xfId="0" applyFont="1" applyBorder="1">
      <alignment vertical="center"/>
    </xf>
    <xf numFmtId="0" fontId="37" fillId="0" borderId="23" xfId="0" applyFont="1" applyBorder="1">
      <alignment vertical="center"/>
    </xf>
    <xf numFmtId="0" fontId="37" fillId="0" borderId="31" xfId="0" applyFont="1" applyBorder="1">
      <alignment vertical="center"/>
    </xf>
    <xf numFmtId="0" fontId="37" fillId="0" borderId="60" xfId="0" applyFont="1" applyBorder="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38" fillId="0" borderId="0" xfId="0" applyFont="1" applyAlignment="1">
      <alignment vertical="center"/>
    </xf>
    <xf numFmtId="0" fontId="38" fillId="0" borderId="22" xfId="0" applyFont="1" applyBorder="1" applyAlignment="1">
      <alignment horizontal="center" vertical="center"/>
    </xf>
    <xf numFmtId="0" fontId="38" fillId="0" borderId="10" xfId="0" applyFont="1" applyBorder="1" applyAlignment="1">
      <alignment horizontal="center" vertical="center"/>
    </xf>
    <xf numFmtId="0" fontId="38" fillId="0" borderId="10" xfId="0" applyFont="1" applyBorder="1">
      <alignment vertical="center"/>
    </xf>
    <xf numFmtId="49" fontId="38" fillId="0" borderId="0" xfId="0" applyNumberFormat="1" applyFont="1" applyAlignment="1">
      <alignment vertical="center"/>
    </xf>
    <xf numFmtId="0" fontId="24" fillId="3" borderId="0" xfId="0" applyFont="1" applyFill="1" applyBorder="1" applyAlignment="1">
      <alignment horizontal="left" vertical="top"/>
    </xf>
    <xf numFmtId="0" fontId="28" fillId="3" borderId="0" xfId="0" applyFont="1" applyFill="1" applyBorder="1" applyAlignment="1">
      <alignment horizontal="left" vertical="top"/>
    </xf>
    <xf numFmtId="0" fontId="29" fillId="3" borderId="0" xfId="0" applyFont="1" applyFill="1" applyBorder="1" applyAlignment="1">
      <alignment vertical="top"/>
    </xf>
    <xf numFmtId="0" fontId="30" fillId="3" borderId="0" xfId="0" applyFont="1" applyFill="1" applyBorder="1" applyAlignment="1">
      <alignment horizontal="left" vertical="top"/>
    </xf>
    <xf numFmtId="0" fontId="30" fillId="3" borderId="0" xfId="0" applyFont="1" applyFill="1" applyBorder="1" applyAlignment="1">
      <alignment horizontal="left" vertical="center"/>
    </xf>
    <xf numFmtId="0" fontId="30" fillId="3" borderId="63" xfId="0" applyFont="1" applyFill="1" applyBorder="1" applyAlignment="1">
      <alignment horizontal="left" vertical="center"/>
    </xf>
    <xf numFmtId="0" fontId="30" fillId="3" borderId="0" xfId="0" applyFont="1" applyFill="1" applyBorder="1" applyAlignment="1">
      <alignment vertical="center"/>
    </xf>
    <xf numFmtId="0" fontId="30" fillId="3" borderId="8" xfId="0" applyFont="1" applyFill="1" applyBorder="1" applyAlignment="1">
      <alignment horizontal="left" vertical="center"/>
    </xf>
    <xf numFmtId="0" fontId="30" fillId="3" borderId="31" xfId="0" applyFont="1" applyFill="1" applyBorder="1" applyAlignment="1">
      <alignment horizontal="left" vertical="center"/>
    </xf>
    <xf numFmtId="0" fontId="30" fillId="3" borderId="64" xfId="0" applyFont="1" applyFill="1" applyBorder="1" applyAlignment="1">
      <alignment horizontal="left" vertical="center"/>
    </xf>
    <xf numFmtId="0" fontId="29" fillId="3" borderId="0" xfId="0" applyFont="1" applyFill="1" applyBorder="1" applyAlignment="1">
      <alignment horizontal="left" vertical="center"/>
    </xf>
    <xf numFmtId="0" fontId="33" fillId="3" borderId="0" xfId="0" applyFont="1" applyFill="1" applyBorder="1" applyAlignment="1">
      <alignment horizontal="left" vertical="center"/>
    </xf>
    <xf numFmtId="0" fontId="34" fillId="3" borderId="0" xfId="0" applyFont="1" applyFill="1" applyBorder="1" applyAlignment="1">
      <alignment horizontal="center" vertical="top"/>
    </xf>
    <xf numFmtId="0" fontId="30" fillId="3" borderId="0" xfId="0" applyFont="1" applyFill="1" applyBorder="1" applyAlignment="1">
      <alignment horizontal="left" vertical="top" wrapText="1"/>
    </xf>
    <xf numFmtId="0" fontId="30" fillId="3" borderId="0" xfId="0" applyFont="1" applyFill="1" applyBorder="1" applyAlignment="1">
      <alignment horizontal="center" vertical="center" textRotation="255"/>
    </xf>
    <xf numFmtId="0" fontId="30" fillId="3" borderId="0" xfId="0" applyFont="1" applyFill="1" applyBorder="1" applyAlignment="1">
      <alignment horizontal="center" vertical="center"/>
    </xf>
    <xf numFmtId="0" fontId="26" fillId="3" borderId="0" xfId="3" applyFont="1" applyFill="1" applyBorder="1" applyAlignment="1">
      <alignment horizontal="left" vertical="center"/>
    </xf>
    <xf numFmtId="49" fontId="26" fillId="3" borderId="0" xfId="4" applyNumberFormat="1" applyFont="1" applyFill="1" applyBorder="1" applyAlignment="1">
      <alignment horizontal="left" vertical="center"/>
    </xf>
    <xf numFmtId="0" fontId="38" fillId="0" borderId="10" xfId="0" applyFont="1" applyBorder="1" applyAlignment="1">
      <alignment horizontal="distributed" vertical="center" wrapText="1"/>
    </xf>
    <xf numFmtId="0" fontId="38" fillId="0" borderId="10" xfId="0" applyFont="1" applyBorder="1" applyAlignment="1">
      <alignment horizontal="distributed" vertical="center"/>
    </xf>
    <xf numFmtId="0" fontId="38" fillId="0" borderId="52" xfId="0" applyFont="1" applyBorder="1" applyAlignment="1">
      <alignment horizontal="distributed" vertical="center" wrapText="1"/>
    </xf>
    <xf numFmtId="0" fontId="27" fillId="3" borderId="0" xfId="0" applyFont="1" applyFill="1" applyBorder="1" applyAlignment="1">
      <alignment vertical="center"/>
    </xf>
    <xf numFmtId="0" fontId="38" fillId="0" borderId="10" xfId="0" applyFont="1" applyBorder="1" applyAlignment="1">
      <alignment vertical="center"/>
    </xf>
    <xf numFmtId="0" fontId="38" fillId="0" borderId="11" xfId="0" applyFont="1" applyBorder="1" applyAlignment="1">
      <alignment vertical="center"/>
    </xf>
    <xf numFmtId="0" fontId="38" fillId="0" borderId="23" xfId="0" applyFont="1" applyBorder="1" applyAlignment="1">
      <alignment vertical="center"/>
    </xf>
    <xf numFmtId="0" fontId="38" fillId="0" borderId="31" xfId="0" applyFont="1" applyBorder="1" applyAlignment="1">
      <alignment vertical="center"/>
    </xf>
    <xf numFmtId="0" fontId="38" fillId="0" borderId="64" xfId="0" applyFont="1" applyBorder="1" applyAlignment="1">
      <alignment vertical="center"/>
    </xf>
    <xf numFmtId="0" fontId="38" fillId="0" borderId="52" xfId="0" applyFont="1" applyBorder="1" applyAlignment="1">
      <alignment vertical="center"/>
    </xf>
    <xf numFmtId="0" fontId="38" fillId="0" borderId="6" xfId="0" applyFont="1" applyBorder="1" applyAlignment="1">
      <alignment vertical="center"/>
    </xf>
    <xf numFmtId="0" fontId="38" fillId="0" borderId="61" xfId="0" applyFont="1" applyBorder="1" applyAlignment="1">
      <alignment vertical="center"/>
    </xf>
    <xf numFmtId="0" fontId="38" fillId="0" borderId="62" xfId="0" applyFont="1" applyBorder="1" applyAlignment="1">
      <alignment vertical="center"/>
    </xf>
    <xf numFmtId="0" fontId="38" fillId="0" borderId="63" xfId="0" applyFont="1" applyBorder="1" applyAlignment="1">
      <alignment vertical="center"/>
    </xf>
    <xf numFmtId="0" fontId="38" fillId="0" borderId="65" xfId="0" applyFont="1" applyBorder="1" applyAlignment="1">
      <alignment vertical="center"/>
    </xf>
    <xf numFmtId="0" fontId="38" fillId="0" borderId="17" xfId="0" applyFont="1" applyBorder="1" applyAlignment="1">
      <alignment horizontal="distributed" vertical="center"/>
    </xf>
    <xf numFmtId="0" fontId="38" fillId="0" borderId="18" xfId="0" applyFont="1" applyBorder="1" applyAlignment="1">
      <alignment horizontal="distributed" vertical="center"/>
    </xf>
    <xf numFmtId="0" fontId="38" fillId="0" borderId="18" xfId="0" applyFont="1" applyBorder="1" applyAlignment="1">
      <alignment vertical="center"/>
    </xf>
    <xf numFmtId="0" fontId="38" fillId="0" borderId="19" xfId="0" applyFont="1" applyBorder="1" applyAlignment="1">
      <alignment vertical="center"/>
    </xf>
    <xf numFmtId="0" fontId="38" fillId="0" borderId="60" xfId="0" applyFont="1" applyBorder="1" applyAlignment="1">
      <alignment vertical="center"/>
    </xf>
    <xf numFmtId="0" fontId="38" fillId="0" borderId="10" xfId="0" applyFont="1" applyBorder="1" applyAlignment="1">
      <alignment horizontal="distributed" vertical="center" wrapText="1"/>
    </xf>
    <xf numFmtId="0" fontId="38" fillId="0" borderId="75" xfId="0" applyFont="1" applyBorder="1" applyAlignment="1">
      <alignment horizontal="distributed" vertical="center" wrapText="1"/>
    </xf>
    <xf numFmtId="0" fontId="38" fillId="0" borderId="7" xfId="0" applyFont="1" applyBorder="1" applyAlignment="1">
      <alignment vertical="center"/>
    </xf>
    <xf numFmtId="0" fontId="38" fillId="0" borderId="0" xfId="0" applyFont="1" applyBorder="1" applyAlignment="1">
      <alignment vertical="center"/>
    </xf>
    <xf numFmtId="0" fontId="38" fillId="0" borderId="8" xfId="0" applyFont="1" applyBorder="1" applyAlignment="1">
      <alignment vertical="center"/>
    </xf>
    <xf numFmtId="0" fontId="38" fillId="0" borderId="34" xfId="0" applyFont="1" applyBorder="1" applyAlignment="1">
      <alignment horizontal="center" vertical="center" textRotation="255"/>
    </xf>
    <xf numFmtId="0" fontId="38" fillId="0" borderId="82" xfId="0" applyFont="1" applyBorder="1" applyAlignment="1">
      <alignment horizontal="center" vertical="center" textRotation="255"/>
    </xf>
    <xf numFmtId="0" fontId="38" fillId="0" borderId="9" xfId="0" applyFont="1" applyBorder="1" applyAlignment="1">
      <alignment horizontal="distributed" vertical="center"/>
    </xf>
    <xf numFmtId="0" fontId="38" fillId="0" borderId="10" xfId="0" applyFont="1" applyBorder="1" applyAlignment="1">
      <alignment horizontal="distributed" vertical="center"/>
    </xf>
    <xf numFmtId="0" fontId="38" fillId="0" borderId="0" xfId="0" applyFont="1" applyAlignment="1">
      <alignment horizontal="center" vertical="center"/>
    </xf>
    <xf numFmtId="0" fontId="38" fillId="0" borderId="0" xfId="0" applyFont="1" applyAlignment="1">
      <alignment vertical="center"/>
    </xf>
    <xf numFmtId="0" fontId="38" fillId="0" borderId="13" xfId="0" applyFont="1" applyBorder="1" applyAlignment="1">
      <alignment horizontal="distributed" vertical="center"/>
    </xf>
    <xf numFmtId="0" fontId="38" fillId="0" borderId="12" xfId="0" applyFont="1" applyBorder="1" applyAlignment="1">
      <alignment horizontal="distributed" vertical="center"/>
    </xf>
    <xf numFmtId="0" fontId="38" fillId="0" borderId="13" xfId="0" applyFont="1" applyBorder="1" applyAlignment="1">
      <alignment vertical="center"/>
    </xf>
    <xf numFmtId="0" fontId="38" fillId="0" borderId="24" xfId="0" applyFont="1" applyBorder="1" applyAlignment="1">
      <alignment vertical="center"/>
    </xf>
    <xf numFmtId="0" fontId="38" fillId="0" borderId="25" xfId="0" applyFont="1" applyBorder="1" applyAlignment="1">
      <alignment vertical="center"/>
    </xf>
    <xf numFmtId="0" fontId="38" fillId="0" borderId="75" xfId="0" applyFont="1" applyBorder="1" applyAlignment="1">
      <alignment vertical="center"/>
    </xf>
    <xf numFmtId="0" fontId="38" fillId="0" borderId="75" xfId="0" applyFont="1" applyBorder="1" applyAlignment="1">
      <alignment horizontal="center" vertical="center"/>
    </xf>
    <xf numFmtId="0" fontId="38" fillId="0" borderId="5" xfId="0" applyFont="1" applyBorder="1" applyAlignment="1">
      <alignment horizontal="center" vertical="center" textRotation="255"/>
    </xf>
    <xf numFmtId="0" fontId="38" fillId="0" borderId="9" xfId="0" applyFont="1" applyBorder="1" applyAlignment="1">
      <alignment horizontal="center" vertical="center" textRotation="255"/>
    </xf>
    <xf numFmtId="0" fontId="30" fillId="3" borderId="10" xfId="2" applyFont="1" applyFill="1" applyBorder="1" applyAlignment="1">
      <alignment horizontal="center" vertical="center"/>
    </xf>
    <xf numFmtId="0" fontId="30" fillId="3" borderId="10" xfId="2" applyFont="1" applyFill="1" applyBorder="1" applyAlignment="1">
      <alignment vertical="center"/>
    </xf>
    <xf numFmtId="0" fontId="30" fillId="3" borderId="5" xfId="0" applyFont="1" applyFill="1" applyBorder="1" applyAlignment="1">
      <alignment horizontal="center" vertical="center" textRotation="255"/>
    </xf>
    <xf numFmtId="0" fontId="30" fillId="3" borderId="52" xfId="0" applyFont="1" applyFill="1" applyBorder="1" applyAlignment="1">
      <alignment horizontal="center" vertical="center" textRotation="255"/>
    </xf>
    <xf numFmtId="0" fontId="30" fillId="3" borderId="9" xfId="0" applyFont="1" applyFill="1" applyBorder="1" applyAlignment="1">
      <alignment horizontal="center" vertical="center" textRotation="255"/>
    </xf>
    <xf numFmtId="0" fontId="30" fillId="3" borderId="10" xfId="0" applyFont="1" applyFill="1" applyBorder="1" applyAlignment="1">
      <alignment horizontal="center" vertical="center" textRotation="255"/>
    </xf>
    <xf numFmtId="0" fontId="30" fillId="3" borderId="53" xfId="0" applyFont="1" applyFill="1" applyBorder="1" applyAlignment="1">
      <alignment horizontal="center" vertical="center"/>
    </xf>
    <xf numFmtId="0" fontId="30" fillId="3" borderId="54" xfId="0" applyFont="1" applyFill="1" applyBorder="1" applyAlignment="1">
      <alignment horizontal="center" vertical="center"/>
    </xf>
    <xf numFmtId="0" fontId="30" fillId="3" borderId="48" xfId="0" applyFont="1" applyFill="1" applyBorder="1" applyAlignment="1">
      <alignment horizontal="center" vertical="center"/>
    </xf>
    <xf numFmtId="0" fontId="30" fillId="3" borderId="50"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24" xfId="0" applyFont="1" applyFill="1" applyBorder="1" applyAlignment="1">
      <alignment horizontal="center" vertical="center"/>
    </xf>
    <xf numFmtId="0" fontId="30" fillId="3" borderId="25" xfId="0" applyFont="1" applyFill="1" applyBorder="1" applyAlignment="1">
      <alignment horizontal="center" vertical="center"/>
    </xf>
    <xf numFmtId="0" fontId="26" fillId="3" borderId="61" xfId="3" applyFont="1" applyFill="1" applyBorder="1" applyAlignment="1">
      <alignment horizontal="center" vertical="center" wrapText="1"/>
    </xf>
    <xf numFmtId="0" fontId="26" fillId="3" borderId="62" xfId="3" applyFont="1" applyFill="1" applyBorder="1" applyAlignment="1">
      <alignment horizontal="center" vertical="center" wrapText="1"/>
    </xf>
    <xf numFmtId="49" fontId="26" fillId="3" borderId="62" xfId="3" applyNumberFormat="1" applyFont="1" applyFill="1" applyBorder="1" applyAlignment="1">
      <alignment horizontal="center" vertical="center" wrapText="1"/>
    </xf>
    <xf numFmtId="0" fontId="26" fillId="3" borderId="63" xfId="3" applyFont="1" applyFill="1" applyBorder="1" applyAlignment="1">
      <alignment horizontal="center" vertical="center" wrapText="1"/>
    </xf>
    <xf numFmtId="0" fontId="26" fillId="3" borderId="10" xfId="3" applyFont="1" applyFill="1" applyBorder="1" applyAlignment="1">
      <alignment horizontal="center" vertical="center"/>
    </xf>
    <xf numFmtId="49" fontId="26" fillId="3" borderId="13" xfId="4" applyNumberFormat="1" applyFont="1" applyFill="1" applyBorder="1" applyAlignment="1">
      <alignment horizontal="left" vertical="center"/>
    </xf>
    <xf numFmtId="49" fontId="26" fillId="3" borderId="24" xfId="4" applyNumberFormat="1" applyFont="1" applyFill="1" applyBorder="1" applyAlignment="1">
      <alignment horizontal="left" vertical="center"/>
    </xf>
    <xf numFmtId="49" fontId="26" fillId="3" borderId="25" xfId="4" applyNumberFormat="1" applyFont="1" applyFill="1" applyBorder="1" applyAlignment="1">
      <alignment horizontal="left" vertical="center"/>
    </xf>
    <xf numFmtId="0" fontId="26" fillId="3" borderId="7" xfId="3" applyFont="1" applyFill="1" applyBorder="1" applyAlignment="1">
      <alignment horizontal="center" vertical="center" wrapText="1"/>
    </xf>
    <xf numFmtId="0" fontId="26" fillId="3" borderId="0" xfId="3" applyFont="1" applyFill="1" applyBorder="1" applyAlignment="1">
      <alignment horizontal="center" vertical="center" wrapText="1"/>
    </xf>
    <xf numFmtId="0" fontId="26" fillId="3" borderId="0" xfId="3" applyFont="1" applyFill="1" applyBorder="1" applyAlignment="1">
      <alignment horizontal="left" vertical="center" wrapText="1"/>
    </xf>
    <xf numFmtId="0" fontId="26" fillId="3" borderId="8" xfId="3" applyFont="1" applyFill="1" applyBorder="1" applyAlignment="1">
      <alignment horizontal="left" vertical="center" wrapText="1"/>
    </xf>
    <xf numFmtId="0" fontId="26" fillId="3" borderId="23" xfId="3" applyFont="1" applyFill="1" applyBorder="1" applyAlignment="1">
      <alignment horizontal="left" vertical="center" wrapText="1"/>
    </xf>
    <xf numFmtId="0" fontId="26" fillId="3" borderId="31" xfId="3" applyFont="1" applyFill="1" applyBorder="1" applyAlignment="1">
      <alignment horizontal="left" vertical="center" wrapText="1"/>
    </xf>
    <xf numFmtId="0" fontId="26" fillId="3" borderId="64" xfId="3" applyFont="1" applyFill="1" applyBorder="1" applyAlignment="1">
      <alignment horizontal="left" vertical="center" wrapText="1"/>
    </xf>
    <xf numFmtId="0" fontId="26" fillId="3" borderId="13" xfId="4" applyFont="1" applyFill="1" applyBorder="1" applyAlignment="1">
      <alignment horizontal="center" vertical="center" shrinkToFit="1"/>
    </xf>
    <xf numFmtId="0" fontId="26" fillId="3" borderId="24" xfId="4" applyFont="1" applyFill="1" applyBorder="1" applyAlignment="1">
      <alignment horizontal="center" vertical="center" shrinkToFit="1"/>
    </xf>
    <xf numFmtId="0" fontId="26" fillId="3" borderId="12" xfId="4" applyFont="1" applyFill="1" applyBorder="1" applyAlignment="1">
      <alignment horizontal="center" vertical="center" shrinkToFit="1"/>
    </xf>
    <xf numFmtId="49" fontId="26" fillId="3" borderId="12" xfId="4" applyNumberFormat="1" applyFont="1" applyFill="1" applyBorder="1" applyAlignment="1">
      <alignment horizontal="left" vertical="center"/>
    </xf>
    <xf numFmtId="0" fontId="30" fillId="3" borderId="70" xfId="0" applyFont="1" applyFill="1" applyBorder="1" applyAlignment="1">
      <alignment horizontal="center" vertical="center"/>
    </xf>
    <xf numFmtId="0" fontId="30" fillId="3" borderId="31" xfId="0" applyFont="1" applyFill="1" applyBorder="1" applyAlignment="1">
      <alignment horizontal="center" vertical="center"/>
    </xf>
    <xf numFmtId="0" fontId="30" fillId="3" borderId="60"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61" xfId="0" applyFont="1" applyFill="1" applyBorder="1" applyAlignment="1">
      <alignment horizontal="center" vertical="center"/>
    </xf>
    <xf numFmtId="0" fontId="30" fillId="3" borderId="62" xfId="0" applyFont="1" applyFill="1" applyBorder="1" applyAlignment="1">
      <alignment horizontal="center" vertical="center"/>
    </xf>
    <xf numFmtId="0" fontId="30" fillId="3" borderId="65" xfId="0" applyFont="1" applyFill="1" applyBorder="1" applyAlignment="1">
      <alignment horizontal="center" vertical="center"/>
    </xf>
    <xf numFmtId="0" fontId="30" fillId="3" borderId="71" xfId="0" applyFont="1" applyFill="1" applyBorder="1" applyAlignment="1">
      <alignment horizontal="center" vertical="center"/>
    </xf>
    <xf numFmtId="0" fontId="30" fillId="3" borderId="72" xfId="0" applyFont="1" applyFill="1" applyBorder="1" applyAlignment="1">
      <alignment horizontal="center" vertical="center"/>
    </xf>
    <xf numFmtId="0" fontId="30" fillId="3" borderId="73" xfId="0" applyFont="1" applyFill="1" applyBorder="1" applyAlignment="1">
      <alignment horizontal="center" vertical="center"/>
    </xf>
    <xf numFmtId="0" fontId="30" fillId="3" borderId="13" xfId="0" applyFont="1" applyFill="1" applyBorder="1" applyAlignment="1">
      <alignment horizontal="center" vertical="center" shrinkToFit="1"/>
    </xf>
    <xf numFmtId="0" fontId="30" fillId="3" borderId="24" xfId="0" applyFont="1" applyFill="1" applyBorder="1" applyAlignment="1">
      <alignment horizontal="center" vertical="center" shrinkToFit="1"/>
    </xf>
    <xf numFmtId="0" fontId="30" fillId="3" borderId="12" xfId="0" applyFont="1" applyFill="1" applyBorder="1" applyAlignment="1">
      <alignment horizontal="center" vertical="center" shrinkToFit="1"/>
    </xf>
    <xf numFmtId="0" fontId="30" fillId="3" borderId="68" xfId="0" applyFont="1" applyFill="1" applyBorder="1" applyAlignment="1">
      <alignment horizontal="center" vertical="center" wrapText="1"/>
    </xf>
    <xf numFmtId="0" fontId="30" fillId="3" borderId="62" xfId="0" applyFont="1" applyFill="1" applyBorder="1" applyAlignment="1">
      <alignment horizontal="center" vertical="center" wrapText="1"/>
    </xf>
    <xf numFmtId="0" fontId="30" fillId="3" borderId="65" xfId="0" applyFont="1" applyFill="1" applyBorder="1" applyAlignment="1">
      <alignment horizontal="center" vertical="center" wrapText="1"/>
    </xf>
    <xf numFmtId="0" fontId="30" fillId="3" borderId="69"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29" xfId="0" applyFont="1" applyFill="1" applyBorder="1" applyAlignment="1">
      <alignment horizontal="center" vertical="center" wrapText="1"/>
    </xf>
    <xf numFmtId="0" fontId="30" fillId="3" borderId="70" xfId="0" applyFont="1" applyFill="1" applyBorder="1" applyAlignment="1">
      <alignment horizontal="center" vertical="center" wrapText="1"/>
    </xf>
    <xf numFmtId="0" fontId="30" fillId="3" borderId="31" xfId="0" applyFont="1" applyFill="1" applyBorder="1" applyAlignment="1">
      <alignment horizontal="center" vertical="center" wrapText="1"/>
    </xf>
    <xf numFmtId="0" fontId="30" fillId="3" borderId="60" xfId="0" applyFont="1" applyFill="1" applyBorder="1" applyAlignment="1">
      <alignment horizontal="center" vertical="center" wrapText="1"/>
    </xf>
    <xf numFmtId="0" fontId="30" fillId="3" borderId="10" xfId="0" applyFont="1" applyFill="1" applyBorder="1" applyAlignment="1">
      <alignment horizontal="center" vertical="center" shrinkToFit="1"/>
    </xf>
    <xf numFmtId="0" fontId="30" fillId="3" borderId="13" xfId="2" applyFont="1" applyFill="1" applyBorder="1" applyAlignment="1">
      <alignment vertical="center" wrapText="1"/>
    </xf>
    <xf numFmtId="0" fontId="30" fillId="3" borderId="24" xfId="2" applyFont="1" applyFill="1" applyBorder="1" applyAlignment="1">
      <alignment vertical="center" wrapText="1"/>
    </xf>
    <xf numFmtId="0" fontId="30" fillId="3" borderId="12" xfId="2" applyFont="1" applyFill="1" applyBorder="1" applyAlignment="1">
      <alignment vertical="center" wrapText="1"/>
    </xf>
    <xf numFmtId="0" fontId="30" fillId="3" borderId="13" xfId="2" applyFont="1" applyFill="1" applyBorder="1" applyAlignment="1">
      <alignment horizontal="center" vertical="center"/>
    </xf>
    <xf numFmtId="0" fontId="30" fillId="3" borderId="24" xfId="2" applyFont="1" applyFill="1" applyBorder="1" applyAlignment="1">
      <alignment horizontal="center" vertical="center"/>
    </xf>
    <xf numFmtId="0" fontId="30" fillId="3" borderId="13" xfId="2" applyFont="1" applyFill="1" applyBorder="1" applyAlignment="1">
      <alignment horizontal="center" vertical="center" wrapText="1"/>
    </xf>
    <xf numFmtId="0" fontId="26" fillId="3" borderId="18" xfId="3" applyFont="1" applyFill="1" applyBorder="1" applyAlignment="1">
      <alignment horizontal="left" vertical="center"/>
    </xf>
    <xf numFmtId="0" fontId="30" fillId="3" borderId="0" xfId="2" applyFont="1" applyFill="1" applyBorder="1" applyAlignment="1">
      <alignment horizontal="center" vertical="center"/>
    </xf>
    <xf numFmtId="0" fontId="30" fillId="3" borderId="13" xfId="2" applyFont="1" applyFill="1" applyBorder="1" applyAlignment="1">
      <alignment vertical="center"/>
    </xf>
    <xf numFmtId="0" fontId="30" fillId="3" borderId="24" xfId="2" applyFont="1" applyFill="1" applyBorder="1" applyAlignment="1">
      <alignment vertical="center"/>
    </xf>
    <xf numFmtId="0" fontId="30" fillId="3" borderId="12" xfId="2" applyFont="1" applyFill="1" applyBorder="1" applyAlignment="1">
      <alignment vertical="center"/>
    </xf>
    <xf numFmtId="0" fontId="30" fillId="3" borderId="63" xfId="0" applyFont="1" applyFill="1" applyBorder="1" applyAlignment="1">
      <alignment horizontal="center" vertical="center"/>
    </xf>
    <xf numFmtId="0" fontId="30" fillId="3" borderId="7" xfId="0" applyFont="1" applyFill="1" applyBorder="1" applyAlignment="1">
      <alignment horizontal="left" vertical="center"/>
    </xf>
    <xf numFmtId="0" fontId="30" fillId="3" borderId="0" xfId="0" applyFont="1" applyFill="1" applyBorder="1" applyAlignment="1">
      <alignment horizontal="left" vertical="center"/>
    </xf>
    <xf numFmtId="0" fontId="30" fillId="3" borderId="8" xfId="0" applyFont="1" applyFill="1" applyBorder="1" applyAlignment="1">
      <alignment horizontal="left" vertical="center"/>
    </xf>
    <xf numFmtId="0" fontId="31" fillId="3" borderId="13"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2" fillId="3" borderId="61" xfId="0" applyFont="1" applyFill="1" applyBorder="1" applyAlignment="1">
      <alignment horizontal="left" vertical="center" wrapText="1"/>
    </xf>
    <xf numFmtId="0" fontId="32" fillId="3" borderId="62" xfId="0" applyFont="1" applyFill="1" applyBorder="1" applyAlignment="1">
      <alignment horizontal="left" vertical="center" wrapText="1"/>
    </xf>
    <xf numFmtId="0" fontId="32" fillId="3" borderId="65" xfId="0" applyFont="1" applyFill="1" applyBorder="1" applyAlignment="1">
      <alignment horizontal="left" vertical="center" wrapText="1"/>
    </xf>
    <xf numFmtId="0" fontId="32" fillId="3" borderId="7"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32" fillId="3" borderId="29" xfId="0" applyFont="1" applyFill="1" applyBorder="1" applyAlignment="1">
      <alignment horizontal="left" vertical="center" wrapText="1"/>
    </xf>
    <xf numFmtId="0" fontId="32" fillId="3" borderId="23" xfId="0" applyFont="1" applyFill="1" applyBorder="1" applyAlignment="1">
      <alignment horizontal="left" vertical="center" wrapText="1"/>
    </xf>
    <xf numFmtId="0" fontId="32" fillId="3" borderId="31" xfId="0" applyFont="1" applyFill="1" applyBorder="1" applyAlignment="1">
      <alignment horizontal="left" vertical="center" wrapText="1"/>
    </xf>
    <xf numFmtId="0" fontId="32" fillId="3" borderId="60" xfId="0" applyFont="1" applyFill="1" applyBorder="1" applyAlignment="1">
      <alignment horizontal="left" vertical="center" wrapText="1"/>
    </xf>
    <xf numFmtId="0" fontId="30" fillId="3" borderId="61" xfId="0" applyFont="1" applyFill="1" applyBorder="1" applyAlignment="1">
      <alignment horizontal="center" vertical="center" wrapText="1"/>
    </xf>
    <xf numFmtId="0" fontId="30" fillId="3" borderId="23" xfId="0" applyFont="1" applyFill="1" applyBorder="1" applyAlignment="1">
      <alignment horizontal="center" vertical="center" wrapText="1"/>
    </xf>
    <xf numFmtId="0" fontId="30" fillId="3" borderId="41" xfId="0" applyFont="1" applyFill="1" applyBorder="1" applyAlignment="1">
      <alignment horizontal="left" vertical="center"/>
    </xf>
    <xf numFmtId="0" fontId="30" fillId="3" borderId="42" xfId="0" applyFont="1" applyFill="1" applyBorder="1" applyAlignment="1">
      <alignment horizontal="left" vertical="center"/>
    </xf>
    <xf numFmtId="0" fontId="30" fillId="3" borderId="66" xfId="0" applyFont="1" applyFill="1" applyBorder="1" applyAlignment="1">
      <alignment horizontal="left" vertical="center"/>
    </xf>
    <xf numFmtId="0" fontId="30" fillId="3" borderId="67" xfId="0" applyFont="1" applyFill="1" applyBorder="1" applyAlignment="1">
      <alignment horizontal="left" vertical="center"/>
    </xf>
    <xf numFmtId="0" fontId="30" fillId="3" borderId="23" xfId="0" applyFont="1" applyFill="1" applyBorder="1" applyAlignment="1">
      <alignment horizontal="left" vertical="center"/>
    </xf>
    <xf numFmtId="0" fontId="30" fillId="3" borderId="31" xfId="0" applyFont="1" applyFill="1" applyBorder="1" applyAlignment="1">
      <alignment horizontal="left" vertical="center"/>
    </xf>
    <xf numFmtId="0" fontId="30" fillId="3" borderId="64" xfId="0" applyFont="1" applyFill="1" applyBorder="1" applyAlignment="1">
      <alignment horizontal="left" vertical="center"/>
    </xf>
    <xf numFmtId="0" fontId="30" fillId="3" borderId="68" xfId="0" applyFont="1" applyFill="1" applyBorder="1" applyAlignment="1">
      <alignment horizontal="center" vertical="center"/>
    </xf>
    <xf numFmtId="0" fontId="30" fillId="3" borderId="69" xfId="0" applyFont="1" applyFill="1" applyBorder="1" applyAlignment="1">
      <alignment horizontal="center" vertical="center"/>
    </xf>
    <xf numFmtId="0" fontId="30" fillId="3" borderId="0" xfId="0" applyFont="1" applyFill="1" applyBorder="1" applyAlignment="1">
      <alignment horizontal="center" vertical="center"/>
    </xf>
    <xf numFmtId="0" fontId="30" fillId="3" borderId="29" xfId="0" applyFont="1" applyFill="1" applyBorder="1" applyAlignment="1">
      <alignment horizontal="center" vertical="center"/>
    </xf>
    <xf numFmtId="0" fontId="30" fillId="3" borderId="51" xfId="0" applyFont="1" applyFill="1" applyBorder="1" applyAlignment="1">
      <alignment horizontal="center" vertical="center"/>
    </xf>
    <xf numFmtId="0" fontId="30" fillId="3" borderId="74" xfId="0" applyFont="1" applyFill="1" applyBorder="1" applyAlignment="1">
      <alignment horizontal="center" vertical="center"/>
    </xf>
    <xf numFmtId="0" fontId="30" fillId="6" borderId="9" xfId="0" applyFont="1" applyFill="1" applyBorder="1" applyAlignment="1">
      <alignment horizontal="left" vertical="center"/>
    </xf>
    <xf numFmtId="0" fontId="30" fillId="6" borderId="10" xfId="0" applyFont="1" applyFill="1" applyBorder="1" applyAlignment="1">
      <alignment horizontal="left" vertical="center"/>
    </xf>
    <xf numFmtId="0" fontId="30" fillId="6" borderId="11" xfId="0" applyFont="1" applyFill="1" applyBorder="1" applyAlignment="1">
      <alignment horizontal="left" vertical="center"/>
    </xf>
    <xf numFmtId="0" fontId="30" fillId="3" borderId="23" xfId="0" applyFont="1" applyFill="1" applyBorder="1" applyAlignment="1">
      <alignment horizontal="left" vertical="center" shrinkToFit="1"/>
    </xf>
    <xf numFmtId="0" fontId="30" fillId="3" borderId="31" xfId="0" applyFont="1" applyFill="1" applyBorder="1" applyAlignment="1">
      <alignment horizontal="left" vertical="center" shrinkToFit="1"/>
    </xf>
    <xf numFmtId="0" fontId="30" fillId="3" borderId="64" xfId="0" applyFont="1" applyFill="1" applyBorder="1" applyAlignment="1">
      <alignment horizontal="left" vertical="center" shrinkToFit="1"/>
    </xf>
    <xf numFmtId="0" fontId="30" fillId="3" borderId="49" xfId="0" applyFont="1" applyFill="1" applyBorder="1" applyAlignment="1">
      <alignment horizontal="center" vertical="center"/>
    </xf>
    <xf numFmtId="0" fontId="30" fillId="3" borderId="58" xfId="0" applyFont="1" applyFill="1" applyBorder="1" applyAlignment="1">
      <alignment horizontal="center" vertical="center"/>
    </xf>
    <xf numFmtId="0" fontId="30" fillId="3" borderId="46" xfId="0" applyFont="1" applyFill="1" applyBorder="1" applyAlignment="1">
      <alignment horizontal="center" vertical="center"/>
    </xf>
    <xf numFmtId="0" fontId="30" fillId="3" borderId="57" xfId="0" applyFont="1" applyFill="1" applyBorder="1" applyAlignment="1">
      <alignment horizontal="left" vertical="center"/>
    </xf>
    <xf numFmtId="0" fontId="30" fillId="3" borderId="58" xfId="0" applyFont="1" applyFill="1" applyBorder="1" applyAlignment="1">
      <alignment horizontal="left" vertical="center"/>
    </xf>
    <xf numFmtId="0" fontId="30" fillId="3" borderId="59"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34" fillId="3" borderId="0" xfId="0" applyFont="1" applyFill="1" applyBorder="1" applyAlignment="1">
      <alignment horizontal="center" vertical="top"/>
    </xf>
    <xf numFmtId="0" fontId="30" fillId="3" borderId="0" xfId="0" applyFont="1" applyFill="1" applyBorder="1" applyAlignment="1">
      <alignment horizontal="left" vertical="top" wrapText="1"/>
    </xf>
    <xf numFmtId="0" fontId="30" fillId="3" borderId="18" xfId="0" applyFont="1" applyFill="1" applyBorder="1" applyAlignment="1">
      <alignment horizontal="center" vertical="center"/>
    </xf>
    <xf numFmtId="49" fontId="26" fillId="3" borderId="57" xfId="4" applyNumberFormat="1" applyFont="1" applyFill="1" applyBorder="1" applyAlignment="1">
      <alignment horizontal="left" vertical="center"/>
    </xf>
    <xf numFmtId="49" fontId="26" fillId="3" borderId="58" xfId="4" applyNumberFormat="1" applyFont="1" applyFill="1" applyBorder="1" applyAlignment="1">
      <alignment horizontal="left" vertical="center"/>
    </xf>
    <xf numFmtId="49" fontId="26" fillId="3" borderId="59" xfId="4" applyNumberFormat="1" applyFont="1" applyFill="1" applyBorder="1" applyAlignment="1">
      <alignment horizontal="left"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6" fontId="16" fillId="0" borderId="10" xfId="0" applyNumberFormat="1"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38" fillId="0" borderId="10" xfId="0" applyFont="1" applyBorder="1" applyAlignment="1">
      <alignment horizontal="right" vertical="center"/>
    </xf>
    <xf numFmtId="0" fontId="38" fillId="0" borderId="10" xfId="0" applyFont="1" applyBorder="1" applyAlignment="1">
      <alignment horizontal="center" vertical="center"/>
    </xf>
    <xf numFmtId="0" fontId="25" fillId="0" borderId="76" xfId="5" applyBorder="1" applyAlignment="1">
      <alignment vertical="center"/>
    </xf>
    <xf numFmtId="0" fontId="25" fillId="0" borderId="29" xfId="5" applyBorder="1" applyAlignment="1">
      <alignment vertical="center"/>
    </xf>
    <xf numFmtId="0" fontId="25" fillId="0" borderId="13" xfId="5" applyBorder="1" applyAlignment="1">
      <alignment horizontal="center" vertical="center"/>
    </xf>
    <xf numFmtId="0" fontId="25" fillId="0" borderId="24" xfId="5" applyBorder="1" applyAlignment="1">
      <alignment horizontal="center" vertical="center"/>
    </xf>
    <xf numFmtId="0" fontId="25" fillId="0" borderId="12" xfId="5" applyBorder="1" applyAlignment="1">
      <alignment horizontal="center" vertical="center"/>
    </xf>
    <xf numFmtId="0" fontId="25" fillId="0" borderId="10" xfId="5" applyBorder="1" applyAlignment="1">
      <alignment horizontal="center" vertical="center"/>
    </xf>
    <xf numFmtId="0" fontId="25" fillId="0" borderId="61" xfId="5" applyBorder="1" applyAlignment="1">
      <alignment horizontal="center" vertical="center"/>
    </xf>
    <xf numFmtId="0" fontId="25" fillId="0" borderId="65" xfId="5" applyBorder="1" applyAlignment="1">
      <alignment horizontal="center" vertical="center"/>
    </xf>
    <xf numFmtId="0" fontId="25" fillId="0" borderId="23" xfId="5" applyBorder="1" applyAlignment="1">
      <alignment horizontal="center" vertical="center"/>
    </xf>
    <xf numFmtId="0" fontId="25" fillId="0" borderId="60" xfId="5" applyBorder="1" applyAlignment="1">
      <alignment horizontal="center" vertical="center"/>
    </xf>
    <xf numFmtId="0" fontId="25" fillId="0" borderId="62" xfId="5" applyBorder="1" applyAlignment="1">
      <alignment horizontal="center" vertical="center"/>
    </xf>
    <xf numFmtId="0" fontId="25" fillId="0" borderId="7" xfId="5" applyBorder="1" applyAlignment="1">
      <alignment horizontal="center" vertical="center"/>
    </xf>
    <xf numFmtId="0" fontId="25" fillId="0" borderId="0" xfId="5" applyBorder="1" applyAlignment="1">
      <alignment horizontal="center" vertical="center"/>
    </xf>
    <xf numFmtId="0" fontId="25" fillId="0" borderId="29" xfId="5" applyBorder="1" applyAlignment="1">
      <alignment horizontal="center" vertical="center"/>
    </xf>
    <xf numFmtId="0" fontId="25" fillId="0" borderId="31" xfId="5" applyBorder="1" applyAlignment="1">
      <alignment horizontal="center" vertical="center"/>
    </xf>
    <xf numFmtId="0" fontId="25" fillId="3" borderId="69" xfId="2" applyFont="1" applyFill="1" applyBorder="1" applyAlignment="1">
      <alignment horizontal="left" vertical="center" wrapText="1"/>
    </xf>
    <xf numFmtId="0" fontId="25" fillId="3" borderId="8" xfId="2" applyFont="1" applyFill="1" applyBorder="1" applyAlignment="1">
      <alignment horizontal="left" vertical="center" wrapText="1"/>
    </xf>
    <xf numFmtId="0" fontId="25" fillId="3" borderId="69" xfId="2" applyFont="1" applyFill="1" applyBorder="1" applyAlignment="1">
      <alignment horizontal="center" vertical="top" wrapText="1"/>
    </xf>
    <xf numFmtId="0" fontId="25" fillId="3" borderId="8" xfId="2" applyFont="1" applyFill="1" applyBorder="1" applyAlignment="1">
      <alignment horizontal="center" vertical="top" wrapText="1"/>
    </xf>
    <xf numFmtId="0" fontId="25" fillId="3" borderId="77" xfId="2" applyFont="1" applyFill="1" applyBorder="1" applyAlignment="1">
      <alignment horizontal="center" vertical="top" wrapText="1"/>
    </xf>
    <xf numFmtId="0" fontId="25" fillId="3" borderId="16" xfId="2" applyFont="1" applyFill="1" applyBorder="1" applyAlignment="1">
      <alignment horizontal="center" vertical="top" wrapText="1"/>
    </xf>
    <xf numFmtId="0" fontId="29" fillId="3" borderId="0" xfId="2" applyFont="1" applyFill="1" applyBorder="1" applyAlignment="1">
      <alignment horizontal="center" vertical="center"/>
    </xf>
    <xf numFmtId="0" fontId="25" fillId="3" borderId="5" xfId="2" applyFont="1" applyFill="1" applyBorder="1" applyAlignment="1">
      <alignment horizontal="center" vertical="center" wrapText="1"/>
    </xf>
    <xf numFmtId="0" fontId="25" fillId="3" borderId="6" xfId="2" applyFont="1" applyFill="1" applyBorder="1" applyAlignment="1">
      <alignment horizontal="center" vertical="center" wrapText="1"/>
    </xf>
    <xf numFmtId="0" fontId="25" fillId="3" borderId="68" xfId="2" applyFont="1" applyFill="1" applyBorder="1" applyAlignment="1">
      <alignment horizontal="left" vertical="center" wrapText="1"/>
    </xf>
    <xf numFmtId="0" fontId="25" fillId="3" borderId="63" xfId="2" applyFont="1" applyFill="1" applyBorder="1" applyAlignment="1">
      <alignment horizontal="left" vertical="center" wrapText="1"/>
    </xf>
    <xf numFmtId="0" fontId="25" fillId="3" borderId="69" xfId="2" applyFont="1" applyFill="1" applyBorder="1" applyAlignment="1">
      <alignment horizontal="left" vertical="top" wrapText="1"/>
    </xf>
    <xf numFmtId="0" fontId="25" fillId="3" borderId="8" xfId="2" applyFont="1" applyFill="1" applyBorder="1" applyAlignment="1">
      <alignment horizontal="left" vertical="top" wrapText="1"/>
    </xf>
    <xf numFmtId="0" fontId="40" fillId="0" borderId="0" xfId="0" applyFont="1" applyBorder="1" applyAlignment="1">
      <alignment vertical="center"/>
    </xf>
    <xf numFmtId="0" fontId="30" fillId="3" borderId="83" xfId="2" applyFont="1" applyFill="1" applyBorder="1" applyAlignment="1">
      <alignment horizontal="center" vertical="center"/>
    </xf>
    <xf numFmtId="0" fontId="30" fillId="3" borderId="84" xfId="2" applyFont="1" applyFill="1" applyBorder="1" applyAlignment="1">
      <alignment horizontal="center" vertical="center"/>
    </xf>
    <xf numFmtId="0" fontId="30" fillId="3" borderId="85" xfId="2" applyFont="1" applyFill="1" applyBorder="1" applyAlignment="1">
      <alignment horizontal="center" vertical="center"/>
    </xf>
  </cellXfs>
  <cellStyles count="6">
    <cellStyle name="桁区切り" xfId="1" builtinId="6"/>
    <cellStyle name="標準" xfId="0" builtinId="0"/>
    <cellStyle name="標準 2" xfId="2" xr:uid="{9B5F1F7A-F545-467F-9A4D-0BF1E6296D2B}"/>
    <cellStyle name="標準 3" xfId="5" xr:uid="{54E0E02E-8C16-4BDE-B24F-2741BCD98E46}"/>
    <cellStyle name="標準_第１号様式・付表" xfId="4" xr:uid="{77139785-46A2-46EB-B9BE-50C0A0EB3DEA}"/>
    <cellStyle name="標準_付表　訪問介護　修正版_第一号様式 2" xfId="3" xr:uid="{60D4EEE6-4C01-4001-B1F8-90FC87E4A36A}"/>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11</xdr:row>
          <xdr:rowOff>190500</xdr:rowOff>
        </xdr:from>
        <xdr:to>
          <xdr:col>24</xdr:col>
          <xdr:colOff>104775</xdr:colOff>
          <xdr:row>13</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11</xdr:row>
          <xdr:rowOff>190500</xdr:rowOff>
        </xdr:from>
        <xdr:to>
          <xdr:col>31</xdr:col>
          <xdr:colOff>19050</xdr:colOff>
          <xdr:row>13</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xdr:row>
          <xdr:rowOff>138113</xdr:rowOff>
        </xdr:from>
        <xdr:to>
          <xdr:col>22</xdr:col>
          <xdr:colOff>200025</xdr:colOff>
          <xdr:row>45</xdr:row>
          <xdr:rowOff>376238</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xdr:row>
          <xdr:rowOff>138113</xdr:rowOff>
        </xdr:from>
        <xdr:to>
          <xdr:col>22</xdr:col>
          <xdr:colOff>200025</xdr:colOff>
          <xdr:row>46</xdr:row>
          <xdr:rowOff>376238</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xdr:row>
          <xdr:rowOff>138113</xdr:rowOff>
        </xdr:from>
        <xdr:to>
          <xdr:col>22</xdr:col>
          <xdr:colOff>200025</xdr:colOff>
          <xdr:row>47</xdr:row>
          <xdr:rowOff>376238</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xdr:row>
          <xdr:rowOff>138113</xdr:rowOff>
        </xdr:from>
        <xdr:to>
          <xdr:col>22</xdr:col>
          <xdr:colOff>200025</xdr:colOff>
          <xdr:row>48</xdr:row>
          <xdr:rowOff>376238</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49</xdr:row>
          <xdr:rowOff>138113</xdr:rowOff>
        </xdr:from>
        <xdr:to>
          <xdr:col>22</xdr:col>
          <xdr:colOff>200025</xdr:colOff>
          <xdr:row>49</xdr:row>
          <xdr:rowOff>376238</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50</xdr:row>
          <xdr:rowOff>138113</xdr:rowOff>
        </xdr:from>
        <xdr:to>
          <xdr:col>22</xdr:col>
          <xdr:colOff>200025</xdr:colOff>
          <xdr:row>50</xdr:row>
          <xdr:rowOff>376238</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51</xdr:row>
          <xdr:rowOff>138113</xdr:rowOff>
        </xdr:from>
        <xdr:to>
          <xdr:col>22</xdr:col>
          <xdr:colOff>200025</xdr:colOff>
          <xdr:row>51</xdr:row>
          <xdr:rowOff>376238</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45</xdr:row>
          <xdr:rowOff>23813</xdr:rowOff>
        </xdr:from>
        <xdr:to>
          <xdr:col>27</xdr:col>
          <xdr:colOff>71438</xdr:colOff>
          <xdr:row>45</xdr:row>
          <xdr:rowOff>261938</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45</xdr:row>
          <xdr:rowOff>223838</xdr:rowOff>
        </xdr:from>
        <xdr:to>
          <xdr:col>28</xdr:col>
          <xdr:colOff>71438</xdr:colOff>
          <xdr:row>45</xdr:row>
          <xdr:rowOff>461963</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46</xdr:row>
          <xdr:rowOff>23813</xdr:rowOff>
        </xdr:from>
        <xdr:to>
          <xdr:col>27</xdr:col>
          <xdr:colOff>71438</xdr:colOff>
          <xdr:row>46</xdr:row>
          <xdr:rowOff>261938</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46</xdr:row>
          <xdr:rowOff>223838</xdr:rowOff>
        </xdr:from>
        <xdr:to>
          <xdr:col>28</xdr:col>
          <xdr:colOff>71438</xdr:colOff>
          <xdr:row>46</xdr:row>
          <xdr:rowOff>461963</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47</xdr:row>
          <xdr:rowOff>23813</xdr:rowOff>
        </xdr:from>
        <xdr:to>
          <xdr:col>27</xdr:col>
          <xdr:colOff>71438</xdr:colOff>
          <xdr:row>47</xdr:row>
          <xdr:rowOff>261938</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47</xdr:row>
          <xdr:rowOff>223838</xdr:rowOff>
        </xdr:from>
        <xdr:to>
          <xdr:col>28</xdr:col>
          <xdr:colOff>71438</xdr:colOff>
          <xdr:row>47</xdr:row>
          <xdr:rowOff>461963</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48</xdr:row>
          <xdr:rowOff>23813</xdr:rowOff>
        </xdr:from>
        <xdr:to>
          <xdr:col>27</xdr:col>
          <xdr:colOff>71438</xdr:colOff>
          <xdr:row>48</xdr:row>
          <xdr:rowOff>261938</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48</xdr:row>
          <xdr:rowOff>223838</xdr:rowOff>
        </xdr:from>
        <xdr:to>
          <xdr:col>28</xdr:col>
          <xdr:colOff>71438</xdr:colOff>
          <xdr:row>48</xdr:row>
          <xdr:rowOff>461963</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49</xdr:row>
          <xdr:rowOff>23813</xdr:rowOff>
        </xdr:from>
        <xdr:to>
          <xdr:col>27</xdr:col>
          <xdr:colOff>71438</xdr:colOff>
          <xdr:row>49</xdr:row>
          <xdr:rowOff>261938</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49</xdr:row>
          <xdr:rowOff>223838</xdr:rowOff>
        </xdr:from>
        <xdr:to>
          <xdr:col>28</xdr:col>
          <xdr:colOff>71438</xdr:colOff>
          <xdr:row>49</xdr:row>
          <xdr:rowOff>461963</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50</xdr:row>
          <xdr:rowOff>23813</xdr:rowOff>
        </xdr:from>
        <xdr:to>
          <xdr:col>27</xdr:col>
          <xdr:colOff>71438</xdr:colOff>
          <xdr:row>50</xdr:row>
          <xdr:rowOff>261938</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128588</xdr:colOff>
          <xdr:row>50</xdr:row>
          <xdr:rowOff>223838</xdr:rowOff>
        </xdr:from>
        <xdr:to>
          <xdr:col>28</xdr:col>
          <xdr:colOff>71438</xdr:colOff>
          <xdr:row>50</xdr:row>
          <xdr:rowOff>461963</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138113</xdr:colOff>
          <xdr:row>51</xdr:row>
          <xdr:rowOff>133350</xdr:rowOff>
        </xdr:from>
        <xdr:to>
          <xdr:col>27</xdr:col>
          <xdr:colOff>80963</xdr:colOff>
          <xdr:row>51</xdr:row>
          <xdr:rowOff>371475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xdr:row>
          <xdr:rowOff>190500</xdr:rowOff>
        </xdr:from>
        <xdr:to>
          <xdr:col>24</xdr:col>
          <xdr:colOff>104775</xdr:colOff>
          <xdr:row>12</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10</xdr:row>
          <xdr:rowOff>190500</xdr:rowOff>
        </xdr:from>
        <xdr:to>
          <xdr:col>31</xdr:col>
          <xdr:colOff>19050</xdr:colOff>
          <xdr:row>12</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oneCellAnchor>
        <xdr:from>
          <xdr:col>20</xdr:col>
          <xdr:colOff>47625</xdr:colOff>
          <xdr:row>52</xdr:row>
          <xdr:rowOff>138113</xdr:rowOff>
        </xdr:from>
        <xdr:ext cx="571500" cy="238125"/>
        <xdr:sp macro="" textlink="">
          <xdr:nvSpPr>
            <xdr:cNvPr id="7193" name="Check Box 25" hidden="1">
              <a:extLst>
                <a:ext uri="{63B3BB69-23CF-44E3-9099-C40C66FF867C}">
                  <a14:compatExt spid="_x0000_s7193"/>
                </a:ext>
                <a:ext uri="{FF2B5EF4-FFF2-40B4-BE49-F238E27FC236}">
                  <a16:creationId xmlns:a16="http://schemas.microsoft.com/office/drawing/2014/main" id="{C078421A-D240-4324-B5AA-DA55AE51C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47625</xdr:colOff>
          <xdr:row>53</xdr:row>
          <xdr:rowOff>138113</xdr:rowOff>
        </xdr:from>
        <xdr:ext cx="571500" cy="238125"/>
        <xdr:sp macro="" textlink="">
          <xdr:nvSpPr>
            <xdr:cNvPr id="7195" name="Check Box 27" hidden="1">
              <a:extLst>
                <a:ext uri="{63B3BB69-23CF-44E3-9099-C40C66FF867C}">
                  <a14:compatExt spid="_x0000_s7195"/>
                </a:ext>
                <a:ext uri="{FF2B5EF4-FFF2-40B4-BE49-F238E27FC236}">
                  <a16:creationId xmlns:a16="http://schemas.microsoft.com/office/drawing/2014/main" id="{EFDA9178-1012-4155-80A7-1B0A5174AB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FCFB9-22A6-40BF-8A78-57E6C8097B1D}">
  <sheetPr>
    <tabColor rgb="FFFFFF00"/>
  </sheetPr>
  <dimension ref="A1:M35"/>
  <sheetViews>
    <sheetView workbookViewId="0"/>
  </sheetViews>
  <sheetFormatPr defaultRowHeight="14.25" x14ac:dyDescent="0.7"/>
  <cols>
    <col min="1" max="1" width="4.5" style="208" customWidth="1"/>
    <col min="2" max="2" width="13.5" style="208" customWidth="1"/>
    <col min="3" max="4" width="9" style="208"/>
    <col min="5" max="5" width="11.9375" style="208" customWidth="1"/>
    <col min="6" max="13" width="3.9375" style="208" customWidth="1"/>
    <col min="14" max="16384" width="9" style="208"/>
  </cols>
  <sheetData>
    <row r="1" spans="1:13" ht="18" customHeight="1" x14ac:dyDescent="0.7">
      <c r="A1" s="208" t="s">
        <v>335</v>
      </c>
    </row>
    <row r="2" spans="1:13" ht="26.35" customHeight="1" x14ac:dyDescent="0.7">
      <c r="A2" s="265" t="s">
        <v>336</v>
      </c>
      <c r="B2" s="265"/>
      <c r="C2" s="265"/>
      <c r="D2" s="265"/>
      <c r="E2" s="265"/>
      <c r="F2" s="265"/>
      <c r="G2" s="265"/>
      <c r="H2" s="265"/>
      <c r="I2" s="265"/>
      <c r="J2" s="265"/>
      <c r="K2" s="265"/>
      <c r="L2" s="265"/>
      <c r="M2" s="265"/>
    </row>
    <row r="3" spans="1:13" ht="18" customHeight="1" x14ac:dyDescent="0.7">
      <c r="G3" s="211" t="s">
        <v>20</v>
      </c>
      <c r="H3" s="212"/>
      <c r="I3" s="212" t="s">
        <v>22</v>
      </c>
      <c r="J3" s="212"/>
      <c r="K3" s="212" t="s">
        <v>279</v>
      </c>
      <c r="L3" s="212"/>
      <c r="M3" s="212" t="s">
        <v>26</v>
      </c>
    </row>
    <row r="4" spans="1:13" ht="13.9" customHeight="1" x14ac:dyDescent="0.7"/>
    <row r="5" spans="1:13" ht="18" customHeight="1" x14ac:dyDescent="0.7">
      <c r="A5" s="208" t="s">
        <v>277</v>
      </c>
    </row>
    <row r="6" spans="1:13" ht="18" customHeight="1" x14ac:dyDescent="0.7">
      <c r="D6" s="211" t="s">
        <v>278</v>
      </c>
      <c r="E6" s="212" t="s">
        <v>186</v>
      </c>
      <c r="F6" s="266"/>
      <c r="G6" s="266"/>
      <c r="H6" s="266"/>
      <c r="I6" s="266"/>
      <c r="J6" s="266"/>
      <c r="K6" s="266"/>
      <c r="L6" s="266"/>
      <c r="M6" s="266"/>
    </row>
    <row r="7" spans="1:13" ht="18" customHeight="1" x14ac:dyDescent="0.7">
      <c r="E7" s="212" t="s">
        <v>337</v>
      </c>
      <c r="F7" s="266"/>
      <c r="G7" s="266"/>
      <c r="H7" s="266"/>
      <c r="I7" s="266"/>
      <c r="J7" s="266"/>
      <c r="K7" s="266"/>
      <c r="L7" s="266"/>
      <c r="M7" s="266"/>
    </row>
    <row r="8" spans="1:13" ht="13.9" customHeight="1" x14ac:dyDescent="0.7"/>
    <row r="9" spans="1:13" ht="18" customHeight="1" x14ac:dyDescent="0.7">
      <c r="A9" s="208" t="s">
        <v>355</v>
      </c>
    </row>
    <row r="10" spans="1:13" ht="18" customHeight="1" x14ac:dyDescent="0.7">
      <c r="A10" s="208" t="s">
        <v>356</v>
      </c>
    </row>
    <row r="11" spans="1:13" ht="23.75" customHeight="1" thickBot="1" x14ac:dyDescent="0.75">
      <c r="D11" s="273" t="s">
        <v>354</v>
      </c>
      <c r="E11" s="273"/>
      <c r="F11" s="273"/>
      <c r="G11" s="272"/>
      <c r="H11" s="272"/>
      <c r="I11" s="272"/>
      <c r="J11" s="272"/>
      <c r="K11" s="272"/>
      <c r="L11" s="272"/>
      <c r="M11" s="272"/>
    </row>
    <row r="12" spans="1:13" ht="23.75" customHeight="1" x14ac:dyDescent="0.7">
      <c r="A12" s="274" t="s">
        <v>338</v>
      </c>
      <c r="B12" s="238" t="s">
        <v>183</v>
      </c>
      <c r="C12" s="245"/>
      <c r="D12" s="245"/>
      <c r="E12" s="245"/>
      <c r="F12" s="245"/>
      <c r="G12" s="245"/>
      <c r="H12" s="245"/>
      <c r="I12" s="245"/>
      <c r="J12" s="245"/>
      <c r="K12" s="245"/>
      <c r="L12" s="245"/>
      <c r="M12" s="246"/>
    </row>
    <row r="13" spans="1:13" ht="23.75" customHeight="1" x14ac:dyDescent="0.7">
      <c r="A13" s="275"/>
      <c r="B13" s="236" t="s">
        <v>340</v>
      </c>
      <c r="C13" s="240"/>
      <c r="D13" s="240"/>
      <c r="E13" s="240"/>
      <c r="F13" s="240"/>
      <c r="G13" s="240"/>
      <c r="H13" s="240"/>
      <c r="I13" s="240"/>
      <c r="J13" s="240"/>
      <c r="K13" s="240"/>
      <c r="L13" s="240"/>
      <c r="M13" s="241"/>
    </row>
    <row r="14" spans="1:13" ht="23.75" customHeight="1" x14ac:dyDescent="0.7">
      <c r="A14" s="275"/>
      <c r="B14" s="256" t="s">
        <v>339</v>
      </c>
      <c r="C14" s="247" t="s">
        <v>345</v>
      </c>
      <c r="D14" s="248"/>
      <c r="E14" s="248"/>
      <c r="F14" s="248"/>
      <c r="G14" s="248"/>
      <c r="H14" s="248"/>
      <c r="I14" s="248"/>
      <c r="J14" s="248"/>
      <c r="K14" s="248"/>
      <c r="L14" s="248"/>
      <c r="M14" s="249"/>
    </row>
    <row r="15" spans="1:13" ht="23.75" customHeight="1" x14ac:dyDescent="0.7">
      <c r="A15" s="275"/>
      <c r="B15" s="256"/>
      <c r="C15" s="242"/>
      <c r="D15" s="243"/>
      <c r="E15" s="243"/>
      <c r="F15" s="243"/>
      <c r="G15" s="243"/>
      <c r="H15" s="243"/>
      <c r="I15" s="243"/>
      <c r="J15" s="243"/>
      <c r="K15" s="243"/>
      <c r="L15" s="243"/>
      <c r="M15" s="244"/>
    </row>
    <row r="16" spans="1:13" ht="23.75" customHeight="1" x14ac:dyDescent="0.7">
      <c r="A16" s="275"/>
      <c r="B16" s="236" t="s">
        <v>341</v>
      </c>
      <c r="C16" s="237" t="s">
        <v>346</v>
      </c>
      <c r="D16" s="240"/>
      <c r="E16" s="240"/>
      <c r="F16" s="267" t="s">
        <v>348</v>
      </c>
      <c r="G16" s="268"/>
      <c r="H16" s="269"/>
      <c r="I16" s="270"/>
      <c r="J16" s="270"/>
      <c r="K16" s="270"/>
      <c r="L16" s="270"/>
      <c r="M16" s="271"/>
    </row>
    <row r="17" spans="1:13" ht="23.75" customHeight="1" x14ac:dyDescent="0.7">
      <c r="A17" s="275"/>
      <c r="B17" s="236" t="s">
        <v>342</v>
      </c>
      <c r="C17" s="240"/>
      <c r="D17" s="240"/>
      <c r="E17" s="237" t="s">
        <v>347</v>
      </c>
      <c r="F17" s="240"/>
      <c r="G17" s="240"/>
      <c r="H17" s="240"/>
      <c r="I17" s="240"/>
      <c r="J17" s="240"/>
      <c r="K17" s="240"/>
      <c r="L17" s="240"/>
      <c r="M17" s="241"/>
    </row>
    <row r="18" spans="1:13" ht="23.75" customHeight="1" x14ac:dyDescent="0.7">
      <c r="A18" s="275"/>
      <c r="B18" s="256" t="s">
        <v>343</v>
      </c>
      <c r="C18" s="237" t="s">
        <v>183</v>
      </c>
      <c r="D18" s="240"/>
      <c r="E18" s="240"/>
      <c r="F18" s="247" t="s">
        <v>313</v>
      </c>
      <c r="G18" s="248"/>
      <c r="H18" s="248"/>
      <c r="I18" s="250"/>
      <c r="J18" s="248" t="s">
        <v>349</v>
      </c>
      <c r="K18" s="248"/>
      <c r="L18" s="248"/>
      <c r="M18" s="249"/>
    </row>
    <row r="19" spans="1:13" ht="23.75" customHeight="1" x14ac:dyDescent="0.7">
      <c r="A19" s="275"/>
      <c r="B19" s="256"/>
      <c r="C19" s="237" t="s">
        <v>311</v>
      </c>
      <c r="D19" s="240"/>
      <c r="E19" s="240"/>
      <c r="F19" s="242"/>
      <c r="G19" s="243"/>
      <c r="H19" s="243"/>
      <c r="I19" s="255"/>
      <c r="J19" s="243"/>
      <c r="K19" s="243"/>
      <c r="L19" s="243"/>
      <c r="M19" s="244"/>
    </row>
    <row r="20" spans="1:13" ht="23.75" customHeight="1" x14ac:dyDescent="0.7">
      <c r="A20" s="275"/>
      <c r="B20" s="256" t="s">
        <v>344</v>
      </c>
      <c r="C20" s="247" t="s">
        <v>345</v>
      </c>
      <c r="D20" s="248"/>
      <c r="E20" s="248"/>
      <c r="F20" s="248"/>
      <c r="G20" s="248"/>
      <c r="H20" s="248"/>
      <c r="I20" s="248"/>
      <c r="J20" s="248"/>
      <c r="K20" s="248"/>
      <c r="L20" s="248"/>
      <c r="M20" s="249"/>
    </row>
    <row r="21" spans="1:13" ht="23.75" customHeight="1" x14ac:dyDescent="0.7">
      <c r="A21" s="275"/>
      <c r="B21" s="256"/>
      <c r="C21" s="242"/>
      <c r="D21" s="243"/>
      <c r="E21" s="243"/>
      <c r="F21" s="243"/>
      <c r="G21" s="243"/>
      <c r="H21" s="243"/>
      <c r="I21" s="243"/>
      <c r="J21" s="243"/>
      <c r="K21" s="243"/>
      <c r="L21" s="243"/>
      <c r="M21" s="244"/>
    </row>
    <row r="22" spans="1:13" ht="23.75" customHeight="1" x14ac:dyDescent="0.7">
      <c r="A22" s="261" t="s">
        <v>350</v>
      </c>
      <c r="B22" s="236" t="s">
        <v>183</v>
      </c>
      <c r="C22" s="240"/>
      <c r="D22" s="240"/>
      <c r="E22" s="240"/>
      <c r="F22" s="240"/>
      <c r="G22" s="240"/>
      <c r="H22" s="240"/>
      <c r="I22" s="240"/>
      <c r="J22" s="240"/>
      <c r="K22" s="240"/>
      <c r="L22" s="240"/>
      <c r="M22" s="241"/>
    </row>
    <row r="23" spans="1:13" ht="23.75" customHeight="1" x14ac:dyDescent="0.7">
      <c r="A23" s="262"/>
      <c r="B23" s="236" t="s">
        <v>340</v>
      </c>
      <c r="C23" s="240"/>
      <c r="D23" s="240"/>
      <c r="E23" s="240"/>
      <c r="F23" s="240"/>
      <c r="G23" s="240"/>
      <c r="H23" s="240"/>
      <c r="I23" s="240"/>
      <c r="J23" s="240"/>
      <c r="K23" s="240"/>
      <c r="L23" s="240"/>
      <c r="M23" s="241"/>
    </row>
    <row r="24" spans="1:13" ht="23.75" customHeight="1" x14ac:dyDescent="0.7">
      <c r="A24" s="262"/>
      <c r="B24" s="256" t="s">
        <v>339</v>
      </c>
      <c r="C24" s="247" t="s">
        <v>345</v>
      </c>
      <c r="D24" s="248"/>
      <c r="E24" s="248"/>
      <c r="F24" s="248"/>
      <c r="G24" s="248"/>
      <c r="H24" s="248"/>
      <c r="I24" s="248"/>
      <c r="J24" s="248"/>
      <c r="K24" s="248"/>
      <c r="L24" s="248"/>
      <c r="M24" s="249"/>
    </row>
    <row r="25" spans="1:13" ht="23.75" customHeight="1" x14ac:dyDescent="0.7">
      <c r="A25" s="262"/>
      <c r="B25" s="257"/>
      <c r="C25" s="258"/>
      <c r="D25" s="259"/>
      <c r="E25" s="259"/>
      <c r="F25" s="259"/>
      <c r="G25" s="259"/>
      <c r="H25" s="259"/>
      <c r="I25" s="259"/>
      <c r="J25" s="259"/>
      <c r="K25" s="259"/>
      <c r="L25" s="259"/>
      <c r="M25" s="260"/>
    </row>
    <row r="26" spans="1:13" ht="23.75" customHeight="1" x14ac:dyDescent="0.7">
      <c r="A26" s="263" t="s">
        <v>351</v>
      </c>
      <c r="B26" s="264"/>
      <c r="C26" s="264"/>
      <c r="D26" s="264"/>
      <c r="E26" s="240"/>
      <c r="F26" s="240"/>
      <c r="G26" s="240"/>
      <c r="H26" s="240"/>
      <c r="I26" s="240"/>
      <c r="J26" s="240"/>
      <c r="K26" s="240"/>
      <c r="L26" s="240"/>
      <c r="M26" s="241"/>
    </row>
    <row r="27" spans="1:13" ht="23.75" customHeight="1" x14ac:dyDescent="0.7">
      <c r="A27" s="263" t="s">
        <v>352</v>
      </c>
      <c r="B27" s="264"/>
      <c r="C27" s="264"/>
      <c r="D27" s="264"/>
      <c r="E27" s="240"/>
      <c r="F27" s="240"/>
      <c r="G27" s="240"/>
      <c r="H27" s="240"/>
      <c r="I27" s="240"/>
      <c r="J27" s="240"/>
      <c r="K27" s="240"/>
      <c r="L27" s="240"/>
      <c r="M27" s="241"/>
    </row>
    <row r="28" spans="1:13" ht="23.75" customHeight="1" thickBot="1" x14ac:dyDescent="0.75">
      <c r="A28" s="251" t="s">
        <v>353</v>
      </c>
      <c r="B28" s="252"/>
      <c r="C28" s="252"/>
      <c r="D28" s="252"/>
      <c r="E28" s="253"/>
      <c r="F28" s="253"/>
      <c r="G28" s="253"/>
      <c r="H28" s="253"/>
      <c r="I28" s="253"/>
      <c r="J28" s="253"/>
      <c r="K28" s="253"/>
      <c r="L28" s="253"/>
      <c r="M28" s="254"/>
    </row>
    <row r="29" spans="1:13" s="209" customFormat="1" ht="12" x14ac:dyDescent="0.7">
      <c r="A29" s="209" t="s">
        <v>221</v>
      </c>
      <c r="B29" s="209" t="s">
        <v>357</v>
      </c>
    </row>
    <row r="30" spans="1:13" s="209" customFormat="1" ht="12" x14ac:dyDescent="0.7">
      <c r="B30" s="209" t="s">
        <v>359</v>
      </c>
    </row>
    <row r="31" spans="1:13" s="209" customFormat="1" ht="12" x14ac:dyDescent="0.7">
      <c r="B31" s="209" t="s">
        <v>360</v>
      </c>
    </row>
    <row r="32" spans="1:13" s="209" customFormat="1" ht="12" x14ac:dyDescent="0.7">
      <c r="B32" s="209" t="s">
        <v>361</v>
      </c>
    </row>
    <row r="33" spans="2:2" s="209" customFormat="1" ht="12" x14ac:dyDescent="0.7">
      <c r="B33" s="209" t="s">
        <v>358</v>
      </c>
    </row>
    <row r="34" spans="2:2" s="209" customFormat="1" ht="12" x14ac:dyDescent="0.7">
      <c r="B34" s="209" t="s">
        <v>362</v>
      </c>
    </row>
    <row r="35" spans="2:2" s="209" customFormat="1" ht="12" x14ac:dyDescent="0.7">
      <c r="B35" s="209" t="s">
        <v>363</v>
      </c>
    </row>
  </sheetData>
  <mergeCells count="38">
    <mergeCell ref="A2:M2"/>
    <mergeCell ref="F6:M6"/>
    <mergeCell ref="F7:M7"/>
    <mergeCell ref="F16:G16"/>
    <mergeCell ref="H16:M16"/>
    <mergeCell ref="G11:M11"/>
    <mergeCell ref="D11:F11"/>
    <mergeCell ref="A12:A21"/>
    <mergeCell ref="B14:B15"/>
    <mergeCell ref="B18:B19"/>
    <mergeCell ref="B20:B21"/>
    <mergeCell ref="A28:D28"/>
    <mergeCell ref="E26:M26"/>
    <mergeCell ref="E27:M27"/>
    <mergeCell ref="E28:M28"/>
    <mergeCell ref="F19:I19"/>
    <mergeCell ref="J19:M19"/>
    <mergeCell ref="B24:B25"/>
    <mergeCell ref="C24:M24"/>
    <mergeCell ref="C25:M25"/>
    <mergeCell ref="A22:A25"/>
    <mergeCell ref="A26:D26"/>
    <mergeCell ref="A27:D27"/>
    <mergeCell ref="C20:M20"/>
    <mergeCell ref="C21:M21"/>
    <mergeCell ref="C22:M22"/>
    <mergeCell ref="C23:M23"/>
    <mergeCell ref="D16:E16"/>
    <mergeCell ref="C15:M15"/>
    <mergeCell ref="C12:M12"/>
    <mergeCell ref="C13:M13"/>
    <mergeCell ref="C17:D17"/>
    <mergeCell ref="F17:M17"/>
    <mergeCell ref="C14:M14"/>
    <mergeCell ref="D18:E18"/>
    <mergeCell ref="D19:E19"/>
    <mergeCell ref="F18:I18"/>
    <mergeCell ref="J18:M18"/>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581-47AD-4DC1-A41A-353DFEDD79F6}">
  <sheetPr>
    <tabColor rgb="FFFFFF00"/>
    <pageSetUpPr fitToPage="1"/>
  </sheetPr>
  <dimension ref="A1:B16"/>
  <sheetViews>
    <sheetView zoomScaleNormal="100" zoomScaleSheetLayoutView="80" workbookViewId="0"/>
  </sheetViews>
  <sheetFormatPr defaultColWidth="7.75" defaultRowHeight="12" x14ac:dyDescent="0.7"/>
  <cols>
    <col min="1" max="1" width="27" style="164" customWidth="1"/>
    <col min="2" max="2" width="62" style="164" customWidth="1"/>
    <col min="3" max="3" width="2.625" style="164" customWidth="1"/>
    <col min="4" max="16384" width="7.75" style="164"/>
  </cols>
  <sheetData>
    <row r="1" spans="1:2" ht="16.899999999999999" customHeight="1" x14ac:dyDescent="0.7">
      <c r="A1" s="189" t="s">
        <v>365</v>
      </c>
    </row>
    <row r="2" spans="1:2" ht="32.450000000000003" customHeight="1" thickBot="1" x14ac:dyDescent="0.75">
      <c r="A2" s="583" t="s">
        <v>265</v>
      </c>
      <c r="B2" s="583"/>
    </row>
    <row r="3" spans="1:2" s="192" customFormat="1" ht="24.95" customHeight="1" x14ac:dyDescent="0.7">
      <c r="A3" s="190" t="s">
        <v>266</v>
      </c>
      <c r="B3" s="191"/>
    </row>
    <row r="4" spans="1:2" s="192" customFormat="1" ht="24.95" customHeight="1" thickBot="1" x14ac:dyDescent="0.75">
      <c r="A4" s="193" t="s">
        <v>267</v>
      </c>
      <c r="B4" s="194"/>
    </row>
    <row r="5" spans="1:2" s="192" customFormat="1" ht="20.100000000000001" customHeight="1" thickBot="1" x14ac:dyDescent="0.75">
      <c r="A5" s="195"/>
      <c r="B5" s="196"/>
    </row>
    <row r="6" spans="1:2" s="192" customFormat="1" ht="33.75" customHeight="1" x14ac:dyDescent="0.7">
      <c r="A6" s="584" t="s">
        <v>268</v>
      </c>
      <c r="B6" s="585"/>
    </row>
    <row r="7" spans="1:2" s="192" customFormat="1" ht="24.95" customHeight="1" x14ac:dyDescent="0.7">
      <c r="A7" s="586" t="s">
        <v>269</v>
      </c>
      <c r="B7" s="587"/>
    </row>
    <row r="8" spans="1:2" s="192" customFormat="1" ht="99.95" customHeight="1" x14ac:dyDescent="0.7">
      <c r="A8" s="588"/>
      <c r="B8" s="589"/>
    </row>
    <row r="9" spans="1:2" s="192" customFormat="1" ht="24.95" customHeight="1" x14ac:dyDescent="0.7">
      <c r="A9" s="577" t="s">
        <v>270</v>
      </c>
      <c r="B9" s="578"/>
    </row>
    <row r="10" spans="1:2" s="192" customFormat="1" ht="99.95" customHeight="1" x14ac:dyDescent="0.7">
      <c r="A10" s="579"/>
      <c r="B10" s="580"/>
    </row>
    <row r="11" spans="1:2" s="192" customFormat="1" ht="24.95" customHeight="1" x14ac:dyDescent="0.7">
      <c r="A11" s="577" t="s">
        <v>271</v>
      </c>
      <c r="B11" s="578"/>
    </row>
    <row r="12" spans="1:2" s="192" customFormat="1" ht="99.95" customHeight="1" x14ac:dyDescent="0.7">
      <c r="A12" s="579"/>
      <c r="B12" s="580"/>
    </row>
    <row r="13" spans="1:2" s="192" customFormat="1" ht="24.95" customHeight="1" x14ac:dyDescent="0.7">
      <c r="A13" s="577" t="s">
        <v>272</v>
      </c>
      <c r="B13" s="578"/>
    </row>
    <row r="14" spans="1:2" s="192" customFormat="1" ht="99.95" customHeight="1" thickBot="1" x14ac:dyDescent="0.75">
      <c r="A14" s="581"/>
      <c r="B14" s="582"/>
    </row>
    <row r="15" spans="1:2" s="192" customFormat="1" ht="12.75" x14ac:dyDescent="0.7">
      <c r="A15" s="197"/>
      <c r="B15" s="197"/>
    </row>
    <row r="16" spans="1:2" ht="16.899999999999999" customHeight="1" x14ac:dyDescent="0.7">
      <c r="A16" s="189" t="s">
        <v>273</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56A55-D727-4B83-A017-FA2C27238931}">
  <sheetPr>
    <tabColor rgb="FFFFFF00"/>
  </sheetPr>
  <dimension ref="A1:M43"/>
  <sheetViews>
    <sheetView workbookViewId="0"/>
  </sheetViews>
  <sheetFormatPr defaultRowHeight="12.4" x14ac:dyDescent="0.7"/>
  <cols>
    <col min="1" max="3" width="9" style="198"/>
    <col min="4" max="4" width="6.75" style="198" customWidth="1"/>
    <col min="5" max="5" width="6.375" style="198" customWidth="1"/>
    <col min="6" max="6" width="15" style="198" customWidth="1"/>
    <col min="7" max="7" width="9" style="198"/>
    <col min="8" max="13" width="2.75" style="198" customWidth="1"/>
    <col min="14" max="16384" width="9" style="198"/>
  </cols>
  <sheetData>
    <row r="1" spans="1:13" ht="14.25" x14ac:dyDescent="0.7">
      <c r="A1" s="208" t="s">
        <v>274</v>
      </c>
      <c r="B1" s="208"/>
      <c r="C1" s="208"/>
      <c r="D1" s="208"/>
      <c r="E1" s="208"/>
      <c r="F1" s="208"/>
      <c r="G1" s="208"/>
      <c r="H1" s="208"/>
      <c r="I1" s="208"/>
      <c r="J1" s="208"/>
      <c r="K1" s="208"/>
      <c r="L1" s="208"/>
      <c r="M1" s="208"/>
    </row>
    <row r="2" spans="1:13" ht="14.25" x14ac:dyDescent="0.7">
      <c r="A2" s="208"/>
      <c r="B2" s="208"/>
      <c r="C2" s="208"/>
      <c r="D2" s="208"/>
      <c r="E2" s="208"/>
      <c r="F2" s="208"/>
      <c r="G2" s="208"/>
      <c r="H2" s="208"/>
      <c r="I2" s="208"/>
      <c r="J2" s="208"/>
      <c r="K2" s="208"/>
      <c r="L2" s="208"/>
      <c r="M2" s="208"/>
    </row>
    <row r="3" spans="1:13" ht="19.899999999999999" customHeight="1" x14ac:dyDescent="0.7">
      <c r="A3" s="265" t="s">
        <v>236</v>
      </c>
      <c r="B3" s="265"/>
      <c r="C3" s="265"/>
      <c r="D3" s="265"/>
      <c r="E3" s="265"/>
      <c r="F3" s="265"/>
      <c r="G3" s="265"/>
      <c r="H3" s="265"/>
      <c r="I3" s="265"/>
      <c r="J3" s="265"/>
      <c r="K3" s="265"/>
      <c r="L3" s="265"/>
      <c r="M3" s="265"/>
    </row>
    <row r="4" spans="1:13" ht="14.25" x14ac:dyDescent="0.7">
      <c r="A4" s="208"/>
      <c r="B4" s="208"/>
      <c r="C4" s="208"/>
      <c r="D4" s="208"/>
      <c r="E4" s="208"/>
      <c r="F4" s="208"/>
      <c r="G4" s="208"/>
      <c r="H4" s="208"/>
      <c r="I4" s="208"/>
      <c r="J4" s="208"/>
      <c r="K4" s="208"/>
      <c r="L4" s="208"/>
      <c r="M4" s="208"/>
    </row>
    <row r="5" spans="1:13" ht="14.25" x14ac:dyDescent="0.7">
      <c r="A5" s="208"/>
      <c r="B5" s="208"/>
      <c r="C5" s="208"/>
      <c r="D5" s="208"/>
      <c r="E5" s="208"/>
      <c r="F5" s="208"/>
      <c r="G5" s="211" t="s">
        <v>20</v>
      </c>
      <c r="H5" s="212"/>
      <c r="I5" s="212" t="s">
        <v>22</v>
      </c>
      <c r="J5" s="212"/>
      <c r="K5" s="212" t="s">
        <v>279</v>
      </c>
      <c r="L5" s="212"/>
      <c r="M5" s="212" t="s">
        <v>26</v>
      </c>
    </row>
    <row r="6" spans="1:13" ht="14.25" x14ac:dyDescent="0.7">
      <c r="A6" s="208"/>
      <c r="B6" s="208"/>
      <c r="C6" s="208"/>
      <c r="D6" s="208"/>
      <c r="E6" s="208"/>
      <c r="F6" s="208"/>
      <c r="G6" s="208"/>
      <c r="H6" s="208"/>
      <c r="I6" s="208"/>
      <c r="J6" s="208"/>
      <c r="K6" s="208"/>
      <c r="L6" s="208"/>
      <c r="M6" s="208"/>
    </row>
    <row r="7" spans="1:13" ht="14.25" x14ac:dyDescent="0.7">
      <c r="A7" s="208" t="s">
        <v>277</v>
      </c>
      <c r="B7" s="208"/>
      <c r="C7" s="208"/>
      <c r="D7" s="208"/>
      <c r="E7" s="208"/>
      <c r="F7" s="208"/>
      <c r="G7" s="208"/>
      <c r="H7" s="208"/>
      <c r="I7" s="208"/>
      <c r="J7" s="208"/>
      <c r="K7" s="208"/>
      <c r="L7" s="208"/>
      <c r="M7" s="208"/>
    </row>
    <row r="8" spans="1:13" ht="14.25" x14ac:dyDescent="0.7">
      <c r="A8" s="208"/>
      <c r="B8" s="208"/>
      <c r="C8" s="208"/>
      <c r="D8" s="208"/>
      <c r="E8" s="208"/>
      <c r="F8" s="208"/>
      <c r="G8" s="208"/>
      <c r="H8" s="208"/>
      <c r="I8" s="208"/>
      <c r="J8" s="208"/>
      <c r="K8" s="208"/>
      <c r="L8" s="208"/>
      <c r="M8" s="208"/>
    </row>
    <row r="9" spans="1:13" ht="21.4" customHeight="1" x14ac:dyDescent="0.7">
      <c r="A9" s="208"/>
      <c r="B9" s="208"/>
      <c r="C9" s="208" t="s">
        <v>278</v>
      </c>
      <c r="D9" s="210" t="s">
        <v>307</v>
      </c>
      <c r="E9" s="266"/>
      <c r="F9" s="266"/>
      <c r="G9" s="266"/>
      <c r="H9" s="266"/>
      <c r="I9" s="266"/>
      <c r="J9" s="266"/>
      <c r="K9" s="266"/>
      <c r="L9" s="266"/>
      <c r="M9" s="266"/>
    </row>
    <row r="10" spans="1:13" ht="21.4" customHeight="1" x14ac:dyDescent="0.7">
      <c r="A10" s="208"/>
      <c r="B10" s="208"/>
      <c r="C10" s="208"/>
      <c r="D10" s="243"/>
      <c r="E10" s="243"/>
      <c r="F10" s="243"/>
      <c r="G10" s="243"/>
      <c r="H10" s="243"/>
      <c r="I10" s="243"/>
      <c r="J10" s="243"/>
      <c r="K10" s="243"/>
      <c r="L10" s="243"/>
      <c r="M10" s="243"/>
    </row>
    <row r="11" spans="1:13" ht="21.4" customHeight="1" x14ac:dyDescent="0.7">
      <c r="A11" s="208"/>
      <c r="B11" s="208"/>
      <c r="C11" s="208"/>
      <c r="D11" s="590" t="s">
        <v>308</v>
      </c>
      <c r="E11" s="590"/>
      <c r="F11" s="590"/>
      <c r="G11" s="213"/>
      <c r="H11" s="213"/>
      <c r="I11" s="213"/>
      <c r="J11" s="213"/>
      <c r="K11" s="213"/>
      <c r="L11" s="213"/>
      <c r="M11" s="213"/>
    </row>
    <row r="12" spans="1:13" ht="21.4" customHeight="1" x14ac:dyDescent="0.7">
      <c r="A12" s="208"/>
      <c r="B12" s="208"/>
      <c r="C12" s="208"/>
      <c r="D12" s="243"/>
      <c r="E12" s="243"/>
      <c r="F12" s="243"/>
      <c r="G12" s="243"/>
      <c r="H12" s="243"/>
      <c r="I12" s="243"/>
      <c r="J12" s="243"/>
      <c r="K12" s="243"/>
      <c r="L12" s="243"/>
      <c r="M12" s="243"/>
    </row>
    <row r="13" spans="1:13" ht="19.5" customHeight="1" x14ac:dyDescent="0.7">
      <c r="A13" s="208"/>
      <c r="B13" s="208"/>
      <c r="C13" s="208"/>
      <c r="D13" s="208"/>
      <c r="E13" s="208"/>
      <c r="F13" s="208"/>
      <c r="G13" s="208"/>
      <c r="H13" s="208"/>
      <c r="I13" s="208"/>
      <c r="J13" s="208"/>
      <c r="K13" s="208"/>
      <c r="L13" s="208"/>
      <c r="M13" s="208"/>
    </row>
    <row r="14" spans="1:13" ht="19.5" customHeight="1" x14ac:dyDescent="0.7">
      <c r="A14" s="208" t="s">
        <v>280</v>
      </c>
      <c r="B14" s="208"/>
      <c r="C14" s="208"/>
      <c r="D14" s="208"/>
      <c r="E14" s="208"/>
      <c r="F14" s="208"/>
      <c r="G14" s="208"/>
      <c r="H14" s="208"/>
      <c r="I14" s="208"/>
      <c r="J14" s="208"/>
      <c r="K14" s="208"/>
      <c r="L14" s="208"/>
      <c r="M14" s="208"/>
    </row>
    <row r="15" spans="1:13" ht="19.5" customHeight="1" x14ac:dyDescent="0.7">
      <c r="A15" s="208"/>
      <c r="B15" s="208"/>
      <c r="C15" s="208"/>
      <c r="D15" s="208"/>
      <c r="E15" s="208"/>
      <c r="F15" s="208"/>
      <c r="G15" s="208"/>
      <c r="H15" s="208"/>
      <c r="I15" s="208"/>
      <c r="J15" s="208"/>
      <c r="K15" s="208"/>
      <c r="L15" s="208"/>
      <c r="M15" s="208"/>
    </row>
    <row r="16" spans="1:13" ht="19.5" customHeight="1" x14ac:dyDescent="0.7">
      <c r="A16" s="265" t="s">
        <v>281</v>
      </c>
      <c r="B16" s="265"/>
      <c r="C16" s="265"/>
      <c r="D16" s="265"/>
      <c r="E16" s="265"/>
      <c r="F16" s="265"/>
      <c r="G16" s="265"/>
      <c r="H16" s="265"/>
      <c r="I16" s="265"/>
      <c r="J16" s="265"/>
      <c r="K16" s="265"/>
      <c r="L16" s="265"/>
      <c r="M16" s="265"/>
    </row>
    <row r="18" spans="1:13" ht="15" customHeight="1" x14ac:dyDescent="0.7">
      <c r="A18" s="199" t="s">
        <v>282</v>
      </c>
      <c r="B18" s="200"/>
      <c r="C18" s="200"/>
      <c r="D18" s="200"/>
      <c r="E18" s="200"/>
      <c r="F18" s="200"/>
      <c r="G18" s="200"/>
      <c r="H18" s="200"/>
      <c r="I18" s="200"/>
      <c r="J18" s="200"/>
      <c r="K18" s="200"/>
      <c r="L18" s="200"/>
      <c r="M18" s="201"/>
    </row>
    <row r="19" spans="1:13" ht="15" customHeight="1" x14ac:dyDescent="0.7">
      <c r="A19" s="202" t="s">
        <v>286</v>
      </c>
      <c r="B19" s="203"/>
      <c r="C19" s="203"/>
      <c r="D19" s="203"/>
      <c r="E19" s="203"/>
      <c r="F19" s="203"/>
      <c r="G19" s="203"/>
      <c r="H19" s="203"/>
      <c r="I19" s="203"/>
      <c r="J19" s="203"/>
      <c r="K19" s="203"/>
      <c r="L19" s="203"/>
      <c r="M19" s="204"/>
    </row>
    <row r="20" spans="1:13" ht="15" customHeight="1" x14ac:dyDescent="0.7">
      <c r="A20" s="202" t="s">
        <v>285</v>
      </c>
      <c r="B20" s="203"/>
      <c r="C20" s="203"/>
      <c r="D20" s="203"/>
      <c r="E20" s="203"/>
      <c r="F20" s="203"/>
      <c r="G20" s="203"/>
      <c r="H20" s="203"/>
      <c r="I20" s="203"/>
      <c r="J20" s="203"/>
      <c r="K20" s="203"/>
      <c r="L20" s="203"/>
      <c r="M20" s="204"/>
    </row>
    <row r="21" spans="1:13" ht="15" customHeight="1" x14ac:dyDescent="0.7">
      <c r="A21" s="202"/>
      <c r="B21" s="203"/>
      <c r="C21" s="203"/>
      <c r="D21" s="203"/>
      <c r="E21" s="203"/>
      <c r="F21" s="203"/>
      <c r="G21" s="203"/>
      <c r="H21" s="203"/>
      <c r="I21" s="203"/>
      <c r="J21" s="203"/>
      <c r="K21" s="203"/>
      <c r="L21" s="203"/>
      <c r="M21" s="204"/>
    </row>
    <row r="22" spans="1:13" ht="15" customHeight="1" x14ac:dyDescent="0.7">
      <c r="A22" s="202" t="s">
        <v>283</v>
      </c>
      <c r="B22" s="203"/>
      <c r="C22" s="203"/>
      <c r="D22" s="203"/>
      <c r="E22" s="203"/>
      <c r="F22" s="203"/>
      <c r="G22" s="203"/>
      <c r="H22" s="203"/>
      <c r="I22" s="203"/>
      <c r="J22" s="203"/>
      <c r="K22" s="203"/>
      <c r="L22" s="203"/>
      <c r="M22" s="204"/>
    </row>
    <row r="23" spans="1:13" ht="15" customHeight="1" x14ac:dyDescent="0.7">
      <c r="A23" s="202" t="s">
        <v>284</v>
      </c>
      <c r="B23" s="203"/>
      <c r="C23" s="203"/>
      <c r="D23" s="203"/>
      <c r="E23" s="203"/>
      <c r="F23" s="203"/>
      <c r="G23" s="203"/>
      <c r="H23" s="203"/>
      <c r="I23" s="203"/>
      <c r="J23" s="203"/>
      <c r="K23" s="203"/>
      <c r="L23" s="203"/>
      <c r="M23" s="204"/>
    </row>
    <row r="24" spans="1:13" ht="15" customHeight="1" x14ac:dyDescent="0.7">
      <c r="A24" s="202" t="s">
        <v>287</v>
      </c>
      <c r="B24" s="203"/>
      <c r="C24" s="203"/>
      <c r="D24" s="203"/>
      <c r="E24" s="203"/>
      <c r="F24" s="203"/>
      <c r="G24" s="203"/>
      <c r="H24" s="203"/>
      <c r="I24" s="203"/>
      <c r="J24" s="203"/>
      <c r="K24" s="203"/>
      <c r="L24" s="203"/>
      <c r="M24" s="204"/>
    </row>
    <row r="25" spans="1:13" ht="15" customHeight="1" x14ac:dyDescent="0.7">
      <c r="A25" s="202" t="s">
        <v>288</v>
      </c>
      <c r="B25" s="203"/>
      <c r="C25" s="203"/>
      <c r="D25" s="203"/>
      <c r="E25" s="203"/>
      <c r="F25" s="203"/>
      <c r="G25" s="203"/>
      <c r="H25" s="203"/>
      <c r="I25" s="203"/>
      <c r="J25" s="203"/>
      <c r="K25" s="203"/>
      <c r="L25" s="203"/>
      <c r="M25" s="204"/>
    </row>
    <row r="26" spans="1:13" ht="15" customHeight="1" x14ac:dyDescent="0.7">
      <c r="A26" s="202" t="s">
        <v>289</v>
      </c>
      <c r="B26" s="203"/>
      <c r="C26" s="203"/>
      <c r="D26" s="203"/>
      <c r="E26" s="203"/>
      <c r="F26" s="203"/>
      <c r="G26" s="203"/>
      <c r="H26" s="203"/>
      <c r="I26" s="203"/>
      <c r="J26" s="203"/>
      <c r="K26" s="203"/>
      <c r="L26" s="203"/>
      <c r="M26" s="204"/>
    </row>
    <row r="27" spans="1:13" ht="15" customHeight="1" x14ac:dyDescent="0.7">
      <c r="A27" s="202" t="s">
        <v>290</v>
      </c>
      <c r="B27" s="203"/>
      <c r="C27" s="203"/>
      <c r="D27" s="203"/>
      <c r="E27" s="203"/>
      <c r="F27" s="203"/>
      <c r="G27" s="203"/>
      <c r="H27" s="203"/>
      <c r="I27" s="203"/>
      <c r="J27" s="203"/>
      <c r="K27" s="203"/>
      <c r="L27" s="203"/>
      <c r="M27" s="204"/>
    </row>
    <row r="28" spans="1:13" ht="15" customHeight="1" x14ac:dyDescent="0.7">
      <c r="A28" s="202" t="s">
        <v>291</v>
      </c>
      <c r="B28" s="203"/>
      <c r="C28" s="203"/>
      <c r="D28" s="203"/>
      <c r="E28" s="203"/>
      <c r="F28" s="203"/>
      <c r="G28" s="203"/>
      <c r="H28" s="203"/>
      <c r="I28" s="203"/>
      <c r="J28" s="203"/>
      <c r="K28" s="203"/>
      <c r="L28" s="203"/>
      <c r="M28" s="204"/>
    </row>
    <row r="29" spans="1:13" ht="15" customHeight="1" x14ac:dyDescent="0.7">
      <c r="A29" s="202" t="s">
        <v>292</v>
      </c>
      <c r="B29" s="203"/>
      <c r="C29" s="203"/>
      <c r="D29" s="203"/>
      <c r="E29" s="203"/>
      <c r="F29" s="203"/>
      <c r="G29" s="203"/>
      <c r="H29" s="203"/>
      <c r="I29" s="203"/>
      <c r="J29" s="203"/>
      <c r="K29" s="203"/>
      <c r="L29" s="203"/>
      <c r="M29" s="204"/>
    </row>
    <row r="30" spans="1:13" ht="15" customHeight="1" x14ac:dyDescent="0.7">
      <c r="A30" s="202" t="s">
        <v>293</v>
      </c>
      <c r="B30" s="203"/>
      <c r="C30" s="203"/>
      <c r="D30" s="203"/>
      <c r="E30" s="203"/>
      <c r="F30" s="203"/>
      <c r="G30" s="203"/>
      <c r="H30" s="203"/>
      <c r="I30" s="203"/>
      <c r="J30" s="203"/>
      <c r="K30" s="203"/>
      <c r="L30" s="203"/>
      <c r="M30" s="204"/>
    </row>
    <row r="31" spans="1:13" ht="15" customHeight="1" x14ac:dyDescent="0.7">
      <c r="A31" s="202" t="s">
        <v>295</v>
      </c>
      <c r="B31" s="203"/>
      <c r="C31" s="203"/>
      <c r="D31" s="203"/>
      <c r="E31" s="203"/>
      <c r="F31" s="203"/>
      <c r="G31" s="203"/>
      <c r="H31" s="203"/>
      <c r="I31" s="203"/>
      <c r="J31" s="203"/>
      <c r="K31" s="203"/>
      <c r="L31" s="203"/>
      <c r="M31" s="204"/>
    </row>
    <row r="32" spans="1:13" ht="15" customHeight="1" x14ac:dyDescent="0.7">
      <c r="A32" s="202" t="s">
        <v>296</v>
      </c>
      <c r="B32" s="203"/>
      <c r="C32" s="203"/>
      <c r="D32" s="203"/>
      <c r="E32" s="203"/>
      <c r="F32" s="203"/>
      <c r="G32" s="203"/>
      <c r="H32" s="203"/>
      <c r="I32" s="203"/>
      <c r="J32" s="203"/>
      <c r="K32" s="203"/>
      <c r="L32" s="203"/>
      <c r="M32" s="204"/>
    </row>
    <row r="33" spans="1:13" ht="15" customHeight="1" x14ac:dyDescent="0.7">
      <c r="A33" s="202" t="s">
        <v>297</v>
      </c>
      <c r="B33" s="203"/>
      <c r="C33" s="203"/>
      <c r="D33" s="203"/>
      <c r="E33" s="203"/>
      <c r="F33" s="203"/>
      <c r="G33" s="203"/>
      <c r="H33" s="203"/>
      <c r="I33" s="203"/>
      <c r="J33" s="203"/>
      <c r="K33" s="203"/>
      <c r="L33" s="203"/>
      <c r="M33" s="204"/>
    </row>
    <row r="34" spans="1:13" ht="15" customHeight="1" x14ac:dyDescent="0.7">
      <c r="A34" s="202" t="s">
        <v>298</v>
      </c>
      <c r="B34" s="203"/>
      <c r="C34" s="203"/>
      <c r="D34" s="203"/>
      <c r="E34" s="203"/>
      <c r="F34" s="203"/>
      <c r="G34" s="203"/>
      <c r="H34" s="203"/>
      <c r="I34" s="203"/>
      <c r="J34" s="203"/>
      <c r="K34" s="203"/>
      <c r="L34" s="203"/>
      <c r="M34" s="204"/>
    </row>
    <row r="35" spans="1:13" ht="15" customHeight="1" x14ac:dyDescent="0.7">
      <c r="A35" s="202" t="s">
        <v>294</v>
      </c>
      <c r="B35" s="203"/>
      <c r="C35" s="203"/>
      <c r="D35" s="203"/>
      <c r="E35" s="203"/>
      <c r="F35" s="203"/>
      <c r="G35" s="203"/>
      <c r="H35" s="203"/>
      <c r="I35" s="203"/>
      <c r="J35" s="203"/>
      <c r="K35" s="203"/>
      <c r="L35" s="203"/>
      <c r="M35" s="204"/>
    </row>
    <row r="36" spans="1:13" ht="15" customHeight="1" x14ac:dyDescent="0.7">
      <c r="A36" s="202" t="s">
        <v>299</v>
      </c>
      <c r="B36" s="203"/>
      <c r="C36" s="203"/>
      <c r="D36" s="203"/>
      <c r="E36" s="203"/>
      <c r="F36" s="203"/>
      <c r="G36" s="203"/>
      <c r="H36" s="203"/>
      <c r="I36" s="203"/>
      <c r="J36" s="203"/>
      <c r="K36" s="203"/>
      <c r="L36" s="203"/>
      <c r="M36" s="204"/>
    </row>
    <row r="37" spans="1:13" ht="15" customHeight="1" x14ac:dyDescent="0.7">
      <c r="A37" s="202" t="s">
        <v>300</v>
      </c>
      <c r="B37" s="203"/>
      <c r="C37" s="203"/>
      <c r="D37" s="203"/>
      <c r="E37" s="203"/>
      <c r="F37" s="203"/>
      <c r="G37" s="203"/>
      <c r="H37" s="203"/>
      <c r="I37" s="203"/>
      <c r="J37" s="203"/>
      <c r="K37" s="203"/>
      <c r="L37" s="203"/>
      <c r="M37" s="204"/>
    </row>
    <row r="38" spans="1:13" ht="15" customHeight="1" x14ac:dyDescent="0.7">
      <c r="A38" s="202" t="s">
        <v>301</v>
      </c>
      <c r="B38" s="203"/>
      <c r="C38" s="203"/>
      <c r="D38" s="203"/>
      <c r="E38" s="203"/>
      <c r="F38" s="203"/>
      <c r="G38" s="203"/>
      <c r="H38" s="203"/>
      <c r="I38" s="203"/>
      <c r="J38" s="203"/>
      <c r="K38" s="203"/>
      <c r="L38" s="203"/>
      <c r="M38" s="204"/>
    </row>
    <row r="39" spans="1:13" ht="15" customHeight="1" x14ac:dyDescent="0.7">
      <c r="A39" s="202" t="s">
        <v>302</v>
      </c>
      <c r="B39" s="203"/>
      <c r="C39" s="203"/>
      <c r="D39" s="203"/>
      <c r="E39" s="203"/>
      <c r="F39" s="203"/>
      <c r="G39" s="203"/>
      <c r="H39" s="203"/>
      <c r="I39" s="203"/>
      <c r="J39" s="203"/>
      <c r="K39" s="203"/>
      <c r="L39" s="203"/>
      <c r="M39" s="204"/>
    </row>
    <row r="40" spans="1:13" ht="15" customHeight="1" x14ac:dyDescent="0.7">
      <c r="A40" s="202" t="s">
        <v>303</v>
      </c>
      <c r="B40" s="203"/>
      <c r="C40" s="203"/>
      <c r="D40" s="203"/>
      <c r="E40" s="203"/>
      <c r="F40" s="203"/>
      <c r="G40" s="203"/>
      <c r="H40" s="203"/>
      <c r="I40" s="203"/>
      <c r="J40" s="203"/>
      <c r="K40" s="203"/>
      <c r="L40" s="203"/>
      <c r="M40" s="204"/>
    </row>
    <row r="41" spans="1:13" ht="15" customHeight="1" x14ac:dyDescent="0.7">
      <c r="A41" s="202" t="s">
        <v>304</v>
      </c>
      <c r="B41" s="203"/>
      <c r="C41" s="203"/>
      <c r="D41" s="203"/>
      <c r="E41" s="203"/>
      <c r="F41" s="203"/>
      <c r="G41" s="203"/>
      <c r="H41" s="203"/>
      <c r="I41" s="203"/>
      <c r="J41" s="203"/>
      <c r="K41" s="203"/>
      <c r="L41" s="203"/>
      <c r="M41" s="204"/>
    </row>
    <row r="42" spans="1:13" ht="15" customHeight="1" x14ac:dyDescent="0.7">
      <c r="A42" s="202" t="s">
        <v>305</v>
      </c>
      <c r="B42" s="203"/>
      <c r="C42" s="203"/>
      <c r="D42" s="203"/>
      <c r="E42" s="203"/>
      <c r="F42" s="203"/>
      <c r="G42" s="203"/>
      <c r="H42" s="203"/>
      <c r="I42" s="203"/>
      <c r="J42" s="203"/>
      <c r="K42" s="203"/>
      <c r="L42" s="203"/>
      <c r="M42" s="204"/>
    </row>
    <row r="43" spans="1:13" ht="15" customHeight="1" x14ac:dyDescent="0.7">
      <c r="A43" s="205" t="s">
        <v>306</v>
      </c>
      <c r="B43" s="206"/>
      <c r="C43" s="206"/>
      <c r="D43" s="206"/>
      <c r="E43" s="206"/>
      <c r="F43" s="206"/>
      <c r="G43" s="206"/>
      <c r="H43" s="206"/>
      <c r="I43" s="206"/>
      <c r="J43" s="206"/>
      <c r="K43" s="206"/>
      <c r="L43" s="206"/>
      <c r="M43" s="207"/>
    </row>
  </sheetData>
  <mergeCells count="6">
    <mergeCell ref="E9:M9"/>
    <mergeCell ref="A16:M16"/>
    <mergeCell ref="A3:M3"/>
    <mergeCell ref="D10:M10"/>
    <mergeCell ref="D12:M12"/>
    <mergeCell ref="D11:F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AFC1-7011-4E6C-8467-34877EFBFE48}">
  <sheetPr>
    <tabColor rgb="FFFFFF00"/>
    <pageSetUpPr fitToPage="1"/>
  </sheetPr>
  <dimension ref="A1:AH71"/>
  <sheetViews>
    <sheetView tabSelected="1" view="pageBreakPreview" zoomScaleNormal="100" zoomScaleSheetLayoutView="100" workbookViewId="0"/>
  </sheetViews>
  <sheetFormatPr defaultColWidth="7.75" defaultRowHeight="12" x14ac:dyDescent="0.7"/>
  <cols>
    <col min="1" max="34" width="2.75" style="164" customWidth="1"/>
    <col min="35" max="16384" width="7.75" style="164"/>
  </cols>
  <sheetData>
    <row r="1" spans="1:34" s="218" customFormat="1" ht="36" customHeight="1" thickBot="1" x14ac:dyDescent="0.75">
      <c r="A1" s="220" t="s">
        <v>181</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row>
    <row r="2" spans="1:34" s="218" customFormat="1" ht="16.350000000000001" customHeight="1" x14ac:dyDescent="0.7">
      <c r="A2" s="278" t="s">
        <v>182</v>
      </c>
      <c r="B2" s="279"/>
      <c r="C2" s="282" t="s">
        <v>184</v>
      </c>
      <c r="D2" s="283"/>
      <c r="E2" s="283"/>
      <c r="F2" s="283"/>
      <c r="G2" s="284"/>
      <c r="H2" s="282"/>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5"/>
    </row>
    <row r="3" spans="1:34" s="218" customFormat="1" ht="27.95" customHeight="1" x14ac:dyDescent="0.7">
      <c r="A3" s="280"/>
      <c r="B3" s="281"/>
      <c r="C3" s="286" t="s">
        <v>185</v>
      </c>
      <c r="D3" s="286"/>
      <c r="E3" s="286"/>
      <c r="F3" s="286"/>
      <c r="G3" s="286"/>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8"/>
    </row>
    <row r="4" spans="1:34" s="218" customFormat="1" ht="15.75" customHeight="1" x14ac:dyDescent="0.7">
      <c r="A4" s="280"/>
      <c r="B4" s="281"/>
      <c r="C4" s="286" t="s">
        <v>187</v>
      </c>
      <c r="D4" s="286"/>
      <c r="E4" s="286"/>
      <c r="F4" s="286"/>
      <c r="G4" s="286"/>
      <c r="H4" s="289" t="s">
        <v>188</v>
      </c>
      <c r="I4" s="290"/>
      <c r="J4" s="290"/>
      <c r="K4" s="290"/>
      <c r="L4" s="291"/>
      <c r="M4" s="291"/>
      <c r="N4" s="160" t="s">
        <v>189</v>
      </c>
      <c r="O4" s="291"/>
      <c r="P4" s="291"/>
      <c r="Q4" s="161" t="s">
        <v>190</v>
      </c>
      <c r="R4" s="290"/>
      <c r="S4" s="290"/>
      <c r="T4" s="290"/>
      <c r="U4" s="290"/>
      <c r="V4" s="290"/>
      <c r="W4" s="290"/>
      <c r="X4" s="290"/>
      <c r="Y4" s="290"/>
      <c r="Z4" s="290"/>
      <c r="AA4" s="290"/>
      <c r="AB4" s="290"/>
      <c r="AC4" s="290"/>
      <c r="AD4" s="290"/>
      <c r="AE4" s="290"/>
      <c r="AF4" s="290"/>
      <c r="AG4" s="290"/>
      <c r="AH4" s="292"/>
    </row>
    <row r="5" spans="1:34" s="218" customFormat="1" ht="15.75" customHeight="1" x14ac:dyDescent="0.7">
      <c r="A5" s="280"/>
      <c r="B5" s="281"/>
      <c r="C5" s="286"/>
      <c r="D5" s="286"/>
      <c r="E5" s="286"/>
      <c r="F5" s="286"/>
      <c r="G5" s="286"/>
      <c r="H5" s="297"/>
      <c r="I5" s="298"/>
      <c r="J5" s="298"/>
      <c r="K5" s="298"/>
      <c r="L5" s="162" t="s">
        <v>191</v>
      </c>
      <c r="M5" s="298"/>
      <c r="N5" s="298"/>
      <c r="O5" s="298"/>
      <c r="P5" s="298"/>
      <c r="Q5" s="299" t="s">
        <v>192</v>
      </c>
      <c r="R5" s="299"/>
      <c r="S5" s="299"/>
      <c r="T5" s="299"/>
      <c r="U5" s="299"/>
      <c r="V5" s="299"/>
      <c r="W5" s="299"/>
      <c r="X5" s="299"/>
      <c r="Y5" s="299"/>
      <c r="Z5" s="299"/>
      <c r="AA5" s="299"/>
      <c r="AB5" s="299"/>
      <c r="AC5" s="299"/>
      <c r="AD5" s="299"/>
      <c r="AE5" s="299"/>
      <c r="AF5" s="299"/>
      <c r="AG5" s="299"/>
      <c r="AH5" s="300"/>
    </row>
    <row r="6" spans="1:34" s="218" customFormat="1" ht="15.75" customHeight="1" x14ac:dyDescent="0.7">
      <c r="A6" s="280"/>
      <c r="B6" s="281"/>
      <c r="C6" s="286"/>
      <c r="D6" s="286"/>
      <c r="E6" s="286"/>
      <c r="F6" s="286"/>
      <c r="G6" s="286"/>
      <c r="H6" s="301"/>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3"/>
    </row>
    <row r="7" spans="1:34" s="218" customFormat="1" ht="16.350000000000001" customHeight="1" x14ac:dyDescent="0.7">
      <c r="A7" s="280"/>
      <c r="B7" s="281"/>
      <c r="C7" s="286" t="s">
        <v>193</v>
      </c>
      <c r="D7" s="286"/>
      <c r="E7" s="286"/>
      <c r="F7" s="286"/>
      <c r="G7" s="286"/>
      <c r="H7" s="304" t="s">
        <v>194</v>
      </c>
      <c r="I7" s="305"/>
      <c r="J7" s="306"/>
      <c r="K7" s="294"/>
      <c r="L7" s="295"/>
      <c r="M7" s="295"/>
      <c r="N7" s="295"/>
      <c r="O7" s="295"/>
      <c r="P7" s="295"/>
      <c r="Q7" s="295"/>
      <c r="R7" s="295"/>
      <c r="S7" s="295"/>
      <c r="T7" s="295"/>
      <c r="U7" s="307"/>
      <c r="V7" s="304" t="s">
        <v>195</v>
      </c>
      <c r="W7" s="305"/>
      <c r="X7" s="306"/>
      <c r="Y7" s="294"/>
      <c r="Z7" s="295"/>
      <c r="AA7" s="295"/>
      <c r="AB7" s="295"/>
      <c r="AC7" s="295"/>
      <c r="AD7" s="295"/>
      <c r="AE7" s="295"/>
      <c r="AF7" s="295"/>
      <c r="AG7" s="295"/>
      <c r="AH7" s="296"/>
    </row>
    <row r="8" spans="1:34" s="218" customFormat="1" ht="16.350000000000001" customHeight="1" x14ac:dyDescent="0.7">
      <c r="A8" s="280"/>
      <c r="B8" s="281"/>
      <c r="C8" s="286"/>
      <c r="D8" s="286"/>
      <c r="E8" s="286"/>
      <c r="F8" s="286"/>
      <c r="G8" s="286"/>
      <c r="H8" s="293" t="s">
        <v>196</v>
      </c>
      <c r="I8" s="293"/>
      <c r="J8" s="293"/>
      <c r="K8" s="294"/>
      <c r="L8" s="295"/>
      <c r="M8" s="295"/>
      <c r="N8" s="295"/>
      <c r="O8" s="295"/>
      <c r="P8" s="295"/>
      <c r="Q8" s="295"/>
      <c r="R8" s="295"/>
      <c r="S8" s="295"/>
      <c r="T8" s="295"/>
      <c r="U8" s="295"/>
      <c r="V8" s="295"/>
      <c r="W8" s="295"/>
      <c r="X8" s="295"/>
      <c r="Y8" s="295"/>
      <c r="Z8" s="295"/>
      <c r="AA8" s="295"/>
      <c r="AB8" s="295"/>
      <c r="AC8" s="295"/>
      <c r="AD8" s="295"/>
      <c r="AE8" s="295"/>
      <c r="AF8" s="295"/>
      <c r="AG8" s="295"/>
      <c r="AH8" s="296"/>
    </row>
    <row r="9" spans="1:34" s="218" customFormat="1" ht="16.350000000000001" customHeight="1" x14ac:dyDescent="0.7">
      <c r="A9" s="280" t="s">
        <v>197</v>
      </c>
      <c r="B9" s="281"/>
      <c r="C9" s="286" t="s">
        <v>184</v>
      </c>
      <c r="D9" s="286"/>
      <c r="E9" s="286"/>
      <c r="F9" s="286"/>
      <c r="G9" s="286"/>
      <c r="H9" s="286"/>
      <c r="I9" s="286"/>
      <c r="J9" s="286"/>
      <c r="K9" s="286"/>
      <c r="L9" s="286"/>
      <c r="M9" s="286"/>
      <c r="N9" s="286"/>
      <c r="O9" s="286"/>
      <c r="P9" s="286" t="s">
        <v>199</v>
      </c>
      <c r="Q9" s="286"/>
      <c r="R9" s="286"/>
      <c r="S9" s="289" t="s">
        <v>188</v>
      </c>
      <c r="T9" s="290"/>
      <c r="U9" s="290"/>
      <c r="V9" s="290"/>
      <c r="W9" s="291"/>
      <c r="X9" s="291"/>
      <c r="Y9" s="160" t="s">
        <v>189</v>
      </c>
      <c r="Z9" s="291"/>
      <c r="AA9" s="291"/>
      <c r="AB9" s="161" t="s">
        <v>190</v>
      </c>
      <c r="AC9" s="315"/>
      <c r="AD9" s="315"/>
      <c r="AE9" s="315"/>
      <c r="AF9" s="315"/>
      <c r="AG9" s="315"/>
      <c r="AH9" s="344"/>
    </row>
    <row r="10" spans="1:34" s="218" customFormat="1" ht="16.350000000000001" customHeight="1" x14ac:dyDescent="0.7">
      <c r="A10" s="280"/>
      <c r="B10" s="281"/>
      <c r="C10" s="286" t="s">
        <v>200</v>
      </c>
      <c r="D10" s="286"/>
      <c r="E10" s="286"/>
      <c r="F10" s="286"/>
      <c r="G10" s="286"/>
      <c r="H10" s="286"/>
      <c r="I10" s="286"/>
      <c r="J10" s="286"/>
      <c r="K10" s="286"/>
      <c r="L10" s="286"/>
      <c r="M10" s="286"/>
      <c r="N10" s="286"/>
      <c r="O10" s="286"/>
      <c r="P10" s="286"/>
      <c r="Q10" s="286"/>
      <c r="R10" s="286"/>
      <c r="S10" s="345"/>
      <c r="T10" s="346"/>
      <c r="U10" s="346"/>
      <c r="V10" s="346"/>
      <c r="W10" s="346"/>
      <c r="X10" s="346"/>
      <c r="Y10" s="346"/>
      <c r="Z10" s="346"/>
      <c r="AA10" s="346"/>
      <c r="AB10" s="346"/>
      <c r="AC10" s="346"/>
      <c r="AD10" s="346"/>
      <c r="AE10" s="346"/>
      <c r="AF10" s="346"/>
      <c r="AG10" s="346"/>
      <c r="AH10" s="347"/>
    </row>
    <row r="11" spans="1:34" s="218" customFormat="1" ht="16.350000000000001" customHeight="1" x14ac:dyDescent="0.7">
      <c r="A11" s="280"/>
      <c r="B11" s="281"/>
      <c r="C11" s="286" t="s">
        <v>201</v>
      </c>
      <c r="D11" s="286"/>
      <c r="E11" s="286"/>
      <c r="F11" s="286"/>
      <c r="G11" s="286"/>
      <c r="H11" s="286"/>
      <c r="I11" s="286"/>
      <c r="J11" s="286"/>
      <c r="K11" s="286"/>
      <c r="L11" s="286"/>
      <c r="M11" s="286"/>
      <c r="N11" s="286"/>
      <c r="O11" s="286"/>
      <c r="P11" s="286"/>
      <c r="Q11" s="286"/>
      <c r="R11" s="286"/>
      <c r="S11" s="366"/>
      <c r="T11" s="367"/>
      <c r="U11" s="367"/>
      <c r="V11" s="367"/>
      <c r="W11" s="367"/>
      <c r="X11" s="367"/>
      <c r="Y11" s="367"/>
      <c r="Z11" s="367"/>
      <c r="AA11" s="367"/>
      <c r="AB11" s="367"/>
      <c r="AC11" s="367"/>
      <c r="AD11" s="367"/>
      <c r="AE11" s="367"/>
      <c r="AF11" s="367"/>
      <c r="AG11" s="367"/>
      <c r="AH11" s="368"/>
    </row>
    <row r="12" spans="1:34" s="218" customFormat="1" ht="16.350000000000001" customHeight="1" x14ac:dyDescent="0.7">
      <c r="A12" s="280"/>
      <c r="B12" s="281"/>
      <c r="C12" s="348" t="s">
        <v>202</v>
      </c>
      <c r="D12" s="349"/>
      <c r="E12" s="349"/>
      <c r="F12" s="349"/>
      <c r="G12" s="349"/>
      <c r="H12" s="349"/>
      <c r="I12" s="349"/>
      <c r="J12" s="349"/>
      <c r="K12" s="349"/>
      <c r="L12" s="349"/>
      <c r="M12" s="349"/>
      <c r="N12" s="349"/>
      <c r="O12" s="349"/>
      <c r="P12" s="349"/>
      <c r="Q12" s="349"/>
      <c r="R12" s="350"/>
      <c r="S12" s="312"/>
      <c r="T12" s="287"/>
      <c r="U12" s="287"/>
      <c r="V12" s="287"/>
      <c r="W12" s="287"/>
      <c r="X12" s="287"/>
      <c r="Y12" s="287"/>
      <c r="Z12" s="287"/>
      <c r="AA12" s="287"/>
      <c r="AB12" s="287"/>
      <c r="AC12" s="287"/>
      <c r="AD12" s="287"/>
      <c r="AE12" s="287"/>
      <c r="AF12" s="287"/>
      <c r="AG12" s="287"/>
      <c r="AH12" s="288"/>
    </row>
    <row r="13" spans="1:34" s="218" customFormat="1" ht="15.6" customHeight="1" x14ac:dyDescent="0.7">
      <c r="A13" s="280"/>
      <c r="B13" s="281"/>
      <c r="C13" s="351" t="s">
        <v>203</v>
      </c>
      <c r="D13" s="352"/>
      <c r="E13" s="352"/>
      <c r="F13" s="352"/>
      <c r="G13" s="352"/>
      <c r="H13" s="352"/>
      <c r="I13" s="352"/>
      <c r="J13" s="353"/>
      <c r="K13" s="312" t="s">
        <v>204</v>
      </c>
      <c r="L13" s="287"/>
      <c r="M13" s="287"/>
      <c r="N13" s="287"/>
      <c r="O13" s="287"/>
      <c r="P13" s="287"/>
      <c r="Q13" s="287"/>
      <c r="R13" s="313"/>
      <c r="S13" s="312"/>
      <c r="T13" s="287"/>
      <c r="U13" s="287"/>
      <c r="V13" s="287"/>
      <c r="W13" s="287"/>
      <c r="X13" s="287"/>
      <c r="Y13" s="287"/>
      <c r="Z13" s="287"/>
      <c r="AA13" s="287"/>
      <c r="AB13" s="287"/>
      <c r="AC13" s="287"/>
      <c r="AD13" s="287"/>
      <c r="AE13" s="287"/>
      <c r="AF13" s="287"/>
      <c r="AG13" s="287"/>
      <c r="AH13" s="288"/>
    </row>
    <row r="14" spans="1:34" s="218" customFormat="1" ht="14.45" customHeight="1" x14ac:dyDescent="0.7">
      <c r="A14" s="280"/>
      <c r="B14" s="281"/>
      <c r="C14" s="354"/>
      <c r="D14" s="355"/>
      <c r="E14" s="355"/>
      <c r="F14" s="355"/>
      <c r="G14" s="355"/>
      <c r="H14" s="355"/>
      <c r="I14" s="355"/>
      <c r="J14" s="356"/>
      <c r="K14" s="360" t="s">
        <v>205</v>
      </c>
      <c r="L14" s="324"/>
      <c r="M14" s="324"/>
      <c r="N14" s="324"/>
      <c r="O14" s="324"/>
      <c r="P14" s="324"/>
      <c r="Q14" s="324"/>
      <c r="R14" s="325"/>
      <c r="S14" s="362"/>
      <c r="T14" s="362"/>
      <c r="U14" s="362"/>
      <c r="V14" s="362"/>
      <c r="W14" s="362"/>
      <c r="X14" s="362"/>
      <c r="Y14" s="362"/>
      <c r="Z14" s="362"/>
      <c r="AA14" s="362"/>
      <c r="AB14" s="362"/>
      <c r="AC14" s="362"/>
      <c r="AD14" s="362"/>
      <c r="AE14" s="362"/>
      <c r="AF14" s="362"/>
      <c r="AG14" s="362"/>
      <c r="AH14" s="363"/>
    </row>
    <row r="15" spans="1:34" s="218" customFormat="1" ht="14.25" customHeight="1" x14ac:dyDescent="0.7">
      <c r="A15" s="280"/>
      <c r="B15" s="281"/>
      <c r="C15" s="357"/>
      <c r="D15" s="358"/>
      <c r="E15" s="358"/>
      <c r="F15" s="358"/>
      <c r="G15" s="358"/>
      <c r="H15" s="358"/>
      <c r="I15" s="358"/>
      <c r="J15" s="359"/>
      <c r="K15" s="361"/>
      <c r="L15" s="330"/>
      <c r="M15" s="330"/>
      <c r="N15" s="330"/>
      <c r="O15" s="330"/>
      <c r="P15" s="330"/>
      <c r="Q15" s="330"/>
      <c r="R15" s="331"/>
      <c r="S15" s="364"/>
      <c r="T15" s="364"/>
      <c r="U15" s="364"/>
      <c r="V15" s="364"/>
      <c r="W15" s="364"/>
      <c r="X15" s="364"/>
      <c r="Y15" s="364"/>
      <c r="Z15" s="364"/>
      <c r="AA15" s="364"/>
      <c r="AB15" s="364"/>
      <c r="AC15" s="364"/>
      <c r="AD15" s="364"/>
      <c r="AE15" s="364"/>
      <c r="AF15" s="364"/>
      <c r="AG15" s="364"/>
      <c r="AH15" s="365"/>
    </row>
    <row r="16" spans="1:34" s="218" customFormat="1" ht="15.6" customHeight="1" x14ac:dyDescent="0.7">
      <c r="A16" s="375" t="s">
        <v>206</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7"/>
    </row>
    <row r="17" spans="1:34" s="218" customFormat="1" ht="16.350000000000001" customHeight="1" x14ac:dyDescent="0.7">
      <c r="A17" s="369" t="s">
        <v>207</v>
      </c>
      <c r="B17" s="315"/>
      <c r="C17" s="315"/>
      <c r="D17" s="315"/>
      <c r="E17" s="315"/>
      <c r="F17" s="315"/>
      <c r="G17" s="315"/>
      <c r="H17" s="315"/>
      <c r="I17" s="315"/>
      <c r="J17" s="316"/>
      <c r="K17" s="312" t="s">
        <v>208</v>
      </c>
      <c r="L17" s="287"/>
      <c r="M17" s="287"/>
      <c r="N17" s="287"/>
      <c r="O17" s="287"/>
      <c r="P17" s="287"/>
      <c r="Q17" s="287"/>
      <c r="R17" s="287"/>
      <c r="S17" s="287"/>
      <c r="T17" s="287"/>
      <c r="U17" s="287"/>
      <c r="V17" s="287"/>
      <c r="W17" s="287"/>
      <c r="X17" s="287"/>
      <c r="Y17" s="287"/>
      <c r="Z17" s="313"/>
      <c r="AA17" s="222"/>
      <c r="AB17" s="222"/>
      <c r="AC17" s="222"/>
      <c r="AD17" s="222"/>
      <c r="AE17" s="222"/>
      <c r="AF17" s="222"/>
      <c r="AG17" s="222"/>
      <c r="AH17" s="223"/>
    </row>
    <row r="18" spans="1:34" s="218" customFormat="1" ht="16.350000000000001" customHeight="1" x14ac:dyDescent="0.7">
      <c r="A18" s="370"/>
      <c r="B18" s="371"/>
      <c r="C18" s="371"/>
      <c r="D18" s="371"/>
      <c r="E18" s="371"/>
      <c r="F18" s="371"/>
      <c r="G18" s="371"/>
      <c r="H18" s="371"/>
      <c r="I18" s="371"/>
      <c r="J18" s="372"/>
      <c r="K18" s="312" t="s">
        <v>209</v>
      </c>
      <c r="L18" s="287"/>
      <c r="M18" s="287"/>
      <c r="N18" s="287"/>
      <c r="O18" s="287"/>
      <c r="P18" s="287"/>
      <c r="Q18" s="287"/>
      <c r="R18" s="313"/>
      <c r="S18" s="286" t="s">
        <v>210</v>
      </c>
      <c r="T18" s="286"/>
      <c r="U18" s="286"/>
      <c r="V18" s="286"/>
      <c r="W18" s="286"/>
      <c r="X18" s="286"/>
      <c r="Y18" s="286"/>
      <c r="Z18" s="286"/>
      <c r="AA18" s="224"/>
      <c r="AB18" s="224"/>
      <c r="AC18" s="224"/>
      <c r="AD18" s="224"/>
      <c r="AE18" s="222"/>
      <c r="AF18" s="222"/>
      <c r="AG18" s="222"/>
      <c r="AH18" s="225"/>
    </row>
    <row r="19" spans="1:34" s="218" customFormat="1" ht="16.350000000000001" customHeight="1" x14ac:dyDescent="0.7">
      <c r="A19" s="370"/>
      <c r="B19" s="371"/>
      <c r="C19" s="312" t="s">
        <v>211</v>
      </c>
      <c r="D19" s="287"/>
      <c r="E19" s="287"/>
      <c r="F19" s="287"/>
      <c r="G19" s="287"/>
      <c r="H19" s="287"/>
      <c r="I19" s="287"/>
      <c r="J19" s="313"/>
      <c r="K19" s="312"/>
      <c r="L19" s="287"/>
      <c r="M19" s="287"/>
      <c r="N19" s="287"/>
      <c r="O19" s="287"/>
      <c r="P19" s="287"/>
      <c r="Q19" s="287"/>
      <c r="R19" s="313"/>
      <c r="S19" s="312"/>
      <c r="T19" s="287"/>
      <c r="U19" s="287"/>
      <c r="V19" s="287"/>
      <c r="W19" s="287"/>
      <c r="X19" s="287"/>
      <c r="Y19" s="287"/>
      <c r="Z19" s="313"/>
      <c r="AA19" s="222"/>
      <c r="AB19" s="222"/>
      <c r="AC19" s="222"/>
      <c r="AD19" s="222"/>
      <c r="AE19" s="222"/>
      <c r="AF19" s="222"/>
      <c r="AG19" s="222"/>
      <c r="AH19" s="225"/>
    </row>
    <row r="20" spans="1:34" s="218" customFormat="1" ht="16.350000000000001" customHeight="1" thickBot="1" x14ac:dyDescent="0.75">
      <c r="A20" s="370"/>
      <c r="B20" s="371"/>
      <c r="C20" s="314" t="s">
        <v>212</v>
      </c>
      <c r="D20" s="315"/>
      <c r="E20" s="315"/>
      <c r="F20" s="315"/>
      <c r="G20" s="315"/>
      <c r="H20" s="315"/>
      <c r="I20" s="315"/>
      <c r="J20" s="316"/>
      <c r="K20" s="314"/>
      <c r="L20" s="315"/>
      <c r="M20" s="315"/>
      <c r="N20" s="315"/>
      <c r="O20" s="315"/>
      <c r="P20" s="315"/>
      <c r="Q20" s="315"/>
      <c r="R20" s="316"/>
      <c r="S20" s="314"/>
      <c r="T20" s="315"/>
      <c r="U20" s="315"/>
      <c r="V20" s="315"/>
      <c r="W20" s="315"/>
      <c r="X20" s="315"/>
      <c r="Y20" s="315"/>
      <c r="Z20" s="316"/>
      <c r="AA20" s="222"/>
      <c r="AB20" s="222"/>
      <c r="AC20" s="222"/>
      <c r="AD20" s="222"/>
      <c r="AE20" s="222"/>
      <c r="AF20" s="222"/>
      <c r="AG20" s="222"/>
      <c r="AH20" s="225"/>
    </row>
    <row r="21" spans="1:34" s="218" customFormat="1" ht="16.350000000000001" customHeight="1" thickBot="1" x14ac:dyDescent="0.75">
      <c r="A21" s="308"/>
      <c r="B21" s="309"/>
      <c r="C21" s="317" t="s">
        <v>213</v>
      </c>
      <c r="D21" s="318"/>
      <c r="E21" s="318"/>
      <c r="F21" s="318"/>
      <c r="G21" s="318"/>
      <c r="H21" s="318"/>
      <c r="I21" s="318"/>
      <c r="J21" s="319"/>
      <c r="K21" s="373"/>
      <c r="L21" s="318"/>
      <c r="M21" s="318"/>
      <c r="N21" s="318"/>
      <c r="O21" s="318"/>
      <c r="P21" s="318"/>
      <c r="Q21" s="318"/>
      <c r="R21" s="318"/>
      <c r="S21" s="318"/>
      <c r="T21" s="318"/>
      <c r="U21" s="318"/>
      <c r="V21" s="318"/>
      <c r="W21" s="318"/>
      <c r="X21" s="318"/>
      <c r="Y21" s="318"/>
      <c r="Z21" s="374"/>
      <c r="AA21" s="222"/>
      <c r="AB21" s="222"/>
      <c r="AC21" s="222"/>
      <c r="AD21" s="222"/>
      <c r="AE21" s="222"/>
      <c r="AF21" s="222"/>
      <c r="AG21" s="222"/>
      <c r="AH21" s="225"/>
    </row>
    <row r="22" spans="1:34" s="218" customFormat="1" ht="16.350000000000001" customHeight="1" x14ac:dyDescent="0.7">
      <c r="A22" s="308" t="s">
        <v>214</v>
      </c>
      <c r="B22" s="309"/>
      <c r="C22" s="309"/>
      <c r="D22" s="309"/>
      <c r="E22" s="309"/>
      <c r="F22" s="309"/>
      <c r="G22" s="309"/>
      <c r="H22" s="309"/>
      <c r="I22" s="309"/>
      <c r="J22" s="310"/>
      <c r="K22" s="311"/>
      <c r="L22" s="311"/>
      <c r="M22" s="311"/>
      <c r="N22" s="311"/>
      <c r="O22" s="311"/>
      <c r="P22" s="311"/>
      <c r="Q22" s="311"/>
      <c r="R22" s="311"/>
      <c r="S22" s="222"/>
      <c r="T22" s="222"/>
      <c r="U22" s="222"/>
      <c r="V22" s="222"/>
      <c r="W22" s="222"/>
      <c r="X22" s="222"/>
      <c r="Y22" s="222"/>
      <c r="Z22" s="222"/>
      <c r="AA22" s="222"/>
      <c r="AB22" s="222"/>
      <c r="AC22" s="222"/>
      <c r="AD22" s="222"/>
      <c r="AE22" s="222"/>
      <c r="AF22" s="222"/>
      <c r="AG22" s="226"/>
      <c r="AH22" s="227"/>
    </row>
    <row r="23" spans="1:34" s="218" customFormat="1" ht="15.6" customHeight="1" x14ac:dyDescent="0.7">
      <c r="A23" s="323" t="s">
        <v>215</v>
      </c>
      <c r="B23" s="324"/>
      <c r="C23" s="324"/>
      <c r="D23" s="324"/>
      <c r="E23" s="324"/>
      <c r="F23" s="324"/>
      <c r="G23" s="325"/>
      <c r="H23" s="312" t="s">
        <v>184</v>
      </c>
      <c r="I23" s="287"/>
      <c r="J23" s="313"/>
      <c r="K23" s="320"/>
      <c r="L23" s="321"/>
      <c r="M23" s="321"/>
      <c r="N23" s="321"/>
      <c r="O23" s="321"/>
      <c r="P23" s="321"/>
      <c r="Q23" s="321"/>
      <c r="R23" s="322"/>
      <c r="S23" s="332" t="s">
        <v>199</v>
      </c>
      <c r="T23" s="332"/>
      <c r="U23" s="289" t="s">
        <v>188</v>
      </c>
      <c r="V23" s="290"/>
      <c r="W23" s="290"/>
      <c r="X23" s="290"/>
      <c r="Y23" s="291"/>
      <c r="Z23" s="291"/>
      <c r="AA23" s="160" t="s">
        <v>189</v>
      </c>
      <c r="AB23" s="291"/>
      <c r="AC23" s="291"/>
      <c r="AD23" s="161" t="s">
        <v>190</v>
      </c>
      <c r="AE23" s="290"/>
      <c r="AF23" s="290"/>
      <c r="AG23" s="290"/>
      <c r="AH23" s="292"/>
    </row>
    <row r="24" spans="1:34" s="218" customFormat="1" ht="15.6" customHeight="1" x14ac:dyDescent="0.7">
      <c r="A24" s="326"/>
      <c r="B24" s="327"/>
      <c r="C24" s="327"/>
      <c r="D24" s="327"/>
      <c r="E24" s="327"/>
      <c r="F24" s="327"/>
      <c r="G24" s="328"/>
      <c r="H24" s="312" t="s">
        <v>216</v>
      </c>
      <c r="I24" s="287"/>
      <c r="J24" s="313"/>
      <c r="K24" s="320"/>
      <c r="L24" s="321"/>
      <c r="M24" s="321"/>
      <c r="N24" s="321"/>
      <c r="O24" s="321"/>
      <c r="P24" s="321"/>
      <c r="Q24" s="321"/>
      <c r="R24" s="322"/>
      <c r="S24" s="332"/>
      <c r="T24" s="332"/>
      <c r="U24" s="378"/>
      <c r="V24" s="379"/>
      <c r="W24" s="379"/>
      <c r="X24" s="379"/>
      <c r="Y24" s="379"/>
      <c r="Z24" s="379"/>
      <c r="AA24" s="379"/>
      <c r="AB24" s="379"/>
      <c r="AC24" s="379"/>
      <c r="AD24" s="379"/>
      <c r="AE24" s="379"/>
      <c r="AF24" s="379"/>
      <c r="AG24" s="379"/>
      <c r="AH24" s="380"/>
    </row>
    <row r="25" spans="1:34" s="218" customFormat="1" ht="15.6" customHeight="1" x14ac:dyDescent="0.7">
      <c r="A25" s="326"/>
      <c r="B25" s="327"/>
      <c r="C25" s="327"/>
      <c r="D25" s="327"/>
      <c r="E25" s="327"/>
      <c r="F25" s="327"/>
      <c r="G25" s="328"/>
      <c r="H25" s="312" t="s">
        <v>184</v>
      </c>
      <c r="I25" s="287"/>
      <c r="J25" s="313"/>
      <c r="K25" s="320"/>
      <c r="L25" s="321"/>
      <c r="M25" s="321"/>
      <c r="N25" s="321"/>
      <c r="O25" s="321"/>
      <c r="P25" s="321"/>
      <c r="Q25" s="321"/>
      <c r="R25" s="322"/>
      <c r="S25" s="332" t="s">
        <v>199</v>
      </c>
      <c r="T25" s="332"/>
      <c r="U25" s="289" t="s">
        <v>188</v>
      </c>
      <c r="V25" s="290"/>
      <c r="W25" s="290"/>
      <c r="X25" s="290"/>
      <c r="Y25" s="291"/>
      <c r="Z25" s="291"/>
      <c r="AA25" s="160" t="s">
        <v>189</v>
      </c>
      <c r="AB25" s="291"/>
      <c r="AC25" s="291"/>
      <c r="AD25" s="161" t="s">
        <v>190</v>
      </c>
      <c r="AE25" s="290"/>
      <c r="AF25" s="290"/>
      <c r="AG25" s="290"/>
      <c r="AH25" s="292"/>
    </row>
    <row r="26" spans="1:34" s="218" customFormat="1" ht="15.6" customHeight="1" x14ac:dyDescent="0.7">
      <c r="A26" s="329"/>
      <c r="B26" s="330"/>
      <c r="C26" s="330"/>
      <c r="D26" s="330"/>
      <c r="E26" s="330"/>
      <c r="F26" s="330"/>
      <c r="G26" s="331"/>
      <c r="H26" s="312" t="s">
        <v>216</v>
      </c>
      <c r="I26" s="287"/>
      <c r="J26" s="313"/>
      <c r="K26" s="320"/>
      <c r="L26" s="321"/>
      <c r="M26" s="321"/>
      <c r="N26" s="321"/>
      <c r="O26" s="321"/>
      <c r="P26" s="321"/>
      <c r="Q26" s="321"/>
      <c r="R26" s="322"/>
      <c r="S26" s="332"/>
      <c r="T26" s="332"/>
      <c r="U26" s="378"/>
      <c r="V26" s="379"/>
      <c r="W26" s="379"/>
      <c r="X26" s="379"/>
      <c r="Y26" s="379"/>
      <c r="Z26" s="379"/>
      <c r="AA26" s="379"/>
      <c r="AB26" s="379"/>
      <c r="AC26" s="379"/>
      <c r="AD26" s="379"/>
      <c r="AE26" s="379"/>
      <c r="AF26" s="379"/>
      <c r="AG26" s="379"/>
      <c r="AH26" s="380"/>
    </row>
    <row r="27" spans="1:34" s="218" customFormat="1" ht="16.350000000000001" customHeight="1" thickBot="1" x14ac:dyDescent="0.75">
      <c r="A27" s="381" t="s">
        <v>217</v>
      </c>
      <c r="B27" s="382"/>
      <c r="C27" s="382"/>
      <c r="D27" s="382"/>
      <c r="E27" s="382"/>
      <c r="F27" s="382"/>
      <c r="G27" s="383"/>
      <c r="H27" s="384" t="s">
        <v>218</v>
      </c>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6"/>
    </row>
    <row r="28" spans="1:34" s="218" customFormat="1" ht="25.9" customHeight="1" x14ac:dyDescent="0.7">
      <c r="A28" s="222"/>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row>
    <row r="29" spans="1:34" s="219" customFormat="1" ht="20.25" thickBot="1" x14ac:dyDescent="0.75">
      <c r="A29" s="228" t="s">
        <v>219</v>
      </c>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row>
    <row r="30" spans="1:34" s="218" customFormat="1" ht="16.350000000000001" customHeight="1" x14ac:dyDescent="0.7">
      <c r="A30" s="278" t="s">
        <v>220</v>
      </c>
      <c r="B30" s="279"/>
      <c r="C30" s="282" t="s">
        <v>184</v>
      </c>
      <c r="D30" s="283"/>
      <c r="E30" s="283"/>
      <c r="F30" s="283"/>
      <c r="G30" s="284"/>
      <c r="H30" s="282"/>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5"/>
    </row>
    <row r="31" spans="1:34" s="218" customFormat="1" ht="27.95" customHeight="1" x14ac:dyDescent="0.7">
      <c r="A31" s="280"/>
      <c r="B31" s="281"/>
      <c r="C31" s="286" t="s">
        <v>185</v>
      </c>
      <c r="D31" s="286"/>
      <c r="E31" s="286"/>
      <c r="F31" s="286"/>
      <c r="G31" s="286"/>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8"/>
    </row>
    <row r="32" spans="1:34" s="218" customFormat="1" ht="15.75" customHeight="1" x14ac:dyDescent="0.7">
      <c r="A32" s="280"/>
      <c r="B32" s="281"/>
      <c r="C32" s="286" t="s">
        <v>187</v>
      </c>
      <c r="D32" s="286"/>
      <c r="E32" s="286"/>
      <c r="F32" s="286"/>
      <c r="G32" s="286"/>
      <c r="H32" s="289" t="s">
        <v>188</v>
      </c>
      <c r="I32" s="290"/>
      <c r="J32" s="290"/>
      <c r="K32" s="290"/>
      <c r="L32" s="291"/>
      <c r="M32" s="291"/>
      <c r="N32" s="160" t="s">
        <v>189</v>
      </c>
      <c r="O32" s="291"/>
      <c r="P32" s="291"/>
      <c r="Q32" s="161" t="s">
        <v>190</v>
      </c>
      <c r="R32" s="290"/>
      <c r="S32" s="290"/>
      <c r="T32" s="290"/>
      <c r="U32" s="290"/>
      <c r="V32" s="290"/>
      <c r="W32" s="290"/>
      <c r="X32" s="290"/>
      <c r="Y32" s="290"/>
      <c r="Z32" s="290"/>
      <c r="AA32" s="290"/>
      <c r="AB32" s="290"/>
      <c r="AC32" s="290"/>
      <c r="AD32" s="290"/>
      <c r="AE32" s="290"/>
      <c r="AF32" s="290"/>
      <c r="AG32" s="290"/>
      <c r="AH32" s="292"/>
    </row>
    <row r="33" spans="1:34" s="218" customFormat="1" ht="15.75" customHeight="1" x14ac:dyDescent="0.7">
      <c r="A33" s="280"/>
      <c r="B33" s="281"/>
      <c r="C33" s="286"/>
      <c r="D33" s="286"/>
      <c r="E33" s="286"/>
      <c r="F33" s="286"/>
      <c r="G33" s="286"/>
      <c r="H33" s="297"/>
      <c r="I33" s="298"/>
      <c r="J33" s="298"/>
      <c r="K33" s="298"/>
      <c r="L33" s="163" t="s">
        <v>191</v>
      </c>
      <c r="M33" s="298"/>
      <c r="N33" s="298"/>
      <c r="O33" s="298"/>
      <c r="P33" s="298"/>
      <c r="Q33" s="299" t="s">
        <v>192</v>
      </c>
      <c r="R33" s="299"/>
      <c r="S33" s="299"/>
      <c r="T33" s="299"/>
      <c r="U33" s="299"/>
      <c r="V33" s="299"/>
      <c r="W33" s="299"/>
      <c r="X33" s="299"/>
      <c r="Y33" s="299"/>
      <c r="Z33" s="299"/>
      <c r="AA33" s="299"/>
      <c r="AB33" s="299"/>
      <c r="AC33" s="299"/>
      <c r="AD33" s="299"/>
      <c r="AE33" s="299"/>
      <c r="AF33" s="299"/>
      <c r="AG33" s="299"/>
      <c r="AH33" s="300"/>
    </row>
    <row r="34" spans="1:34" s="218" customFormat="1" ht="15.75" customHeight="1" x14ac:dyDescent="0.7">
      <c r="A34" s="280"/>
      <c r="B34" s="281"/>
      <c r="C34" s="286"/>
      <c r="D34" s="286"/>
      <c r="E34" s="286"/>
      <c r="F34" s="286"/>
      <c r="G34" s="286"/>
      <c r="H34" s="301"/>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3"/>
    </row>
    <row r="35" spans="1:34" s="218" customFormat="1" ht="16.350000000000001" customHeight="1" x14ac:dyDescent="0.7">
      <c r="A35" s="280"/>
      <c r="B35" s="281"/>
      <c r="C35" s="286" t="s">
        <v>193</v>
      </c>
      <c r="D35" s="286"/>
      <c r="E35" s="286"/>
      <c r="F35" s="286"/>
      <c r="G35" s="286"/>
      <c r="H35" s="304" t="s">
        <v>194</v>
      </c>
      <c r="I35" s="305"/>
      <c r="J35" s="306"/>
      <c r="K35" s="294"/>
      <c r="L35" s="295"/>
      <c r="M35" s="295"/>
      <c r="N35" s="295"/>
      <c r="O35" s="295"/>
      <c r="P35" s="295"/>
      <c r="Q35" s="295"/>
      <c r="R35" s="295"/>
      <c r="S35" s="295"/>
      <c r="T35" s="295"/>
      <c r="U35" s="307"/>
      <c r="V35" s="304" t="s">
        <v>195</v>
      </c>
      <c r="W35" s="305"/>
      <c r="X35" s="306"/>
      <c r="Y35" s="294"/>
      <c r="Z35" s="295"/>
      <c r="AA35" s="295"/>
      <c r="AB35" s="295"/>
      <c r="AC35" s="295"/>
      <c r="AD35" s="295"/>
      <c r="AE35" s="295"/>
      <c r="AF35" s="295"/>
      <c r="AG35" s="295"/>
      <c r="AH35" s="296"/>
    </row>
    <row r="36" spans="1:34" s="218" customFormat="1" ht="16.350000000000001" customHeight="1" thickBot="1" x14ac:dyDescent="0.75">
      <c r="A36" s="387"/>
      <c r="B36" s="388"/>
      <c r="C36" s="391"/>
      <c r="D36" s="391"/>
      <c r="E36" s="391"/>
      <c r="F36" s="391"/>
      <c r="G36" s="391"/>
      <c r="H36" s="339" t="s">
        <v>196</v>
      </c>
      <c r="I36" s="339"/>
      <c r="J36" s="339"/>
      <c r="K36" s="392"/>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4"/>
    </row>
    <row r="37" spans="1:34" s="218" customFormat="1" ht="16.350000000000001" customHeight="1" x14ac:dyDescent="0.7">
      <c r="A37" s="232"/>
      <c r="B37" s="232"/>
      <c r="C37" s="233"/>
      <c r="D37" s="233"/>
      <c r="E37" s="233"/>
      <c r="F37" s="233"/>
      <c r="G37" s="233"/>
      <c r="H37" s="234"/>
      <c r="I37" s="234"/>
      <c r="J37" s="234"/>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row>
    <row r="38" spans="1:34" s="218" customFormat="1" ht="53.25" customHeight="1" x14ac:dyDescent="0.7">
      <c r="A38" s="389" t="s">
        <v>222</v>
      </c>
      <c r="B38" s="389"/>
      <c r="C38" s="390" t="s">
        <v>334</v>
      </c>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row>
    <row r="39" spans="1:34" s="218" customFormat="1" ht="15.4" customHeight="1" x14ac:dyDescent="0.7">
      <c r="A39" s="239" t="s">
        <v>371</v>
      </c>
      <c r="B39" s="230"/>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row>
    <row r="40" spans="1:34" s="218" customFormat="1" ht="15.4" customHeight="1" x14ac:dyDescent="0.7">
      <c r="A40" s="230"/>
      <c r="B40" s="230"/>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row>
    <row r="41" spans="1:34" s="166" customFormat="1" ht="15.4" customHeight="1" x14ac:dyDescent="0.7">
      <c r="A41" s="166" t="s">
        <v>223</v>
      </c>
    </row>
    <row r="42" spans="1:34" s="165" customFormat="1" ht="15.4" customHeight="1" x14ac:dyDescent="0.7"/>
    <row r="43" spans="1:34" s="165" customFormat="1" ht="15.4" customHeight="1" x14ac:dyDescent="0.7">
      <c r="A43" s="165" t="s">
        <v>224</v>
      </c>
    </row>
    <row r="44" spans="1:34" s="165" customFormat="1" ht="15.4" customHeight="1" x14ac:dyDescent="0.7"/>
    <row r="45" spans="1:34" s="165" customFormat="1" ht="38.75" customHeight="1" x14ac:dyDescent="0.7">
      <c r="A45" s="276"/>
      <c r="B45" s="276"/>
      <c r="C45" s="333" t="s">
        <v>217</v>
      </c>
      <c r="D45" s="334"/>
      <c r="E45" s="334"/>
      <c r="F45" s="334"/>
      <c r="G45" s="334"/>
      <c r="H45" s="334"/>
      <c r="I45" s="334"/>
      <c r="J45" s="334"/>
      <c r="K45" s="334"/>
      <c r="L45" s="334"/>
      <c r="M45" s="334"/>
      <c r="N45" s="335"/>
      <c r="O45" s="336" t="s">
        <v>225</v>
      </c>
      <c r="P45" s="337"/>
      <c r="Q45" s="337"/>
      <c r="R45" s="337"/>
      <c r="S45" s="337"/>
      <c r="T45" s="338" t="s">
        <v>226</v>
      </c>
      <c r="U45" s="337"/>
      <c r="V45" s="337"/>
      <c r="W45" s="337"/>
      <c r="X45" s="337"/>
      <c r="Y45" s="338" t="s">
        <v>227</v>
      </c>
      <c r="Z45" s="337"/>
      <c r="AA45" s="337"/>
      <c r="AB45" s="337"/>
      <c r="AC45" s="337"/>
      <c r="AD45" s="276" t="s">
        <v>222</v>
      </c>
      <c r="AE45" s="276"/>
      <c r="AF45" s="276"/>
      <c r="AG45" s="276"/>
      <c r="AH45" s="276"/>
    </row>
    <row r="46" spans="1:34" s="165" customFormat="1" ht="38.75" customHeight="1" x14ac:dyDescent="0.7">
      <c r="A46" s="276">
        <v>1</v>
      </c>
      <c r="B46" s="276"/>
      <c r="C46" s="333" t="s">
        <v>228</v>
      </c>
      <c r="D46" s="334"/>
      <c r="E46" s="334"/>
      <c r="F46" s="334"/>
      <c r="G46" s="334"/>
      <c r="H46" s="334"/>
      <c r="I46" s="334"/>
      <c r="J46" s="334"/>
      <c r="K46" s="334"/>
      <c r="L46" s="334"/>
      <c r="M46" s="334"/>
      <c r="N46" s="335"/>
      <c r="O46" s="336"/>
      <c r="P46" s="337"/>
      <c r="Q46" s="337"/>
      <c r="R46" s="337"/>
      <c r="S46" s="337"/>
      <c r="T46" s="336"/>
      <c r="U46" s="337"/>
      <c r="V46" s="337"/>
      <c r="W46" s="337"/>
      <c r="X46" s="337"/>
      <c r="Y46" s="336"/>
      <c r="Z46" s="337"/>
      <c r="AA46" s="337"/>
      <c r="AB46" s="337"/>
      <c r="AC46" s="337"/>
      <c r="AD46" s="276"/>
      <c r="AE46" s="276"/>
      <c r="AF46" s="276"/>
      <c r="AG46" s="276"/>
      <c r="AH46" s="276"/>
    </row>
    <row r="47" spans="1:34" s="165" customFormat="1" ht="38.75" customHeight="1" x14ac:dyDescent="0.7">
      <c r="A47" s="276">
        <v>2</v>
      </c>
      <c r="B47" s="276"/>
      <c r="C47" s="333" t="s">
        <v>229</v>
      </c>
      <c r="D47" s="334"/>
      <c r="E47" s="334"/>
      <c r="F47" s="334"/>
      <c r="G47" s="334"/>
      <c r="H47" s="334"/>
      <c r="I47" s="334"/>
      <c r="J47" s="334"/>
      <c r="K47" s="334"/>
      <c r="L47" s="334"/>
      <c r="M47" s="334"/>
      <c r="N47" s="335"/>
      <c r="O47" s="336" t="s">
        <v>230</v>
      </c>
      <c r="P47" s="337"/>
      <c r="Q47" s="337"/>
      <c r="R47" s="337"/>
      <c r="S47" s="337"/>
      <c r="T47" s="336"/>
      <c r="U47" s="337"/>
      <c r="V47" s="337"/>
      <c r="W47" s="337"/>
      <c r="X47" s="337"/>
      <c r="Y47" s="336"/>
      <c r="Z47" s="337"/>
      <c r="AA47" s="337"/>
      <c r="AB47" s="337"/>
      <c r="AC47" s="337"/>
      <c r="AD47" s="276"/>
      <c r="AE47" s="276"/>
      <c r="AF47" s="276"/>
      <c r="AG47" s="276"/>
      <c r="AH47" s="276"/>
    </row>
    <row r="48" spans="1:34" s="165" customFormat="1" ht="38.75" customHeight="1" x14ac:dyDescent="0.7">
      <c r="A48" s="276">
        <v>3</v>
      </c>
      <c r="B48" s="276"/>
      <c r="C48" s="333" t="s">
        <v>231</v>
      </c>
      <c r="D48" s="334"/>
      <c r="E48" s="334"/>
      <c r="F48" s="334"/>
      <c r="G48" s="334"/>
      <c r="H48" s="334"/>
      <c r="I48" s="334"/>
      <c r="J48" s="334"/>
      <c r="K48" s="334"/>
      <c r="L48" s="334"/>
      <c r="M48" s="334"/>
      <c r="N48" s="335"/>
      <c r="O48" s="336" t="s">
        <v>233</v>
      </c>
      <c r="P48" s="337"/>
      <c r="Q48" s="337"/>
      <c r="R48" s="337"/>
      <c r="S48" s="337"/>
      <c r="T48" s="336"/>
      <c r="U48" s="337"/>
      <c r="V48" s="337"/>
      <c r="W48" s="337"/>
      <c r="X48" s="337"/>
      <c r="Y48" s="336"/>
      <c r="Z48" s="337"/>
      <c r="AA48" s="337"/>
      <c r="AB48" s="337"/>
      <c r="AC48" s="337"/>
      <c r="AD48" s="276"/>
      <c r="AE48" s="276"/>
      <c r="AF48" s="276"/>
      <c r="AG48" s="276"/>
      <c r="AH48" s="276"/>
    </row>
    <row r="49" spans="1:34" s="165" customFormat="1" ht="38.75" customHeight="1" x14ac:dyDescent="0.7">
      <c r="A49" s="276">
        <v>4</v>
      </c>
      <c r="B49" s="276"/>
      <c r="C49" s="333" t="s">
        <v>232</v>
      </c>
      <c r="D49" s="334"/>
      <c r="E49" s="334"/>
      <c r="F49" s="334"/>
      <c r="G49" s="334"/>
      <c r="H49" s="334"/>
      <c r="I49" s="334"/>
      <c r="J49" s="334"/>
      <c r="K49" s="334"/>
      <c r="L49" s="334"/>
      <c r="M49" s="334"/>
      <c r="N49" s="335"/>
      <c r="O49" s="336" t="s">
        <v>275</v>
      </c>
      <c r="P49" s="337"/>
      <c r="Q49" s="337"/>
      <c r="R49" s="337"/>
      <c r="S49" s="337"/>
      <c r="T49" s="336"/>
      <c r="U49" s="337"/>
      <c r="V49" s="337"/>
      <c r="W49" s="337"/>
      <c r="X49" s="337"/>
      <c r="Y49" s="336"/>
      <c r="Z49" s="337"/>
      <c r="AA49" s="337"/>
      <c r="AB49" s="337"/>
      <c r="AC49" s="337"/>
      <c r="AD49" s="276"/>
      <c r="AE49" s="276"/>
      <c r="AF49" s="276"/>
      <c r="AG49" s="276"/>
      <c r="AH49" s="276"/>
    </row>
    <row r="50" spans="1:34" s="165" customFormat="1" ht="38.75" customHeight="1" x14ac:dyDescent="0.7">
      <c r="A50" s="276">
        <v>5</v>
      </c>
      <c r="B50" s="276"/>
      <c r="C50" s="333" t="s">
        <v>234</v>
      </c>
      <c r="D50" s="334"/>
      <c r="E50" s="334"/>
      <c r="F50" s="334"/>
      <c r="G50" s="334"/>
      <c r="H50" s="334"/>
      <c r="I50" s="334"/>
      <c r="J50" s="334"/>
      <c r="K50" s="334"/>
      <c r="L50" s="334"/>
      <c r="M50" s="334"/>
      <c r="N50" s="335"/>
      <c r="O50" s="336"/>
      <c r="P50" s="337"/>
      <c r="Q50" s="337"/>
      <c r="R50" s="337"/>
      <c r="S50" s="337"/>
      <c r="T50" s="336"/>
      <c r="U50" s="337"/>
      <c r="V50" s="337"/>
      <c r="W50" s="337"/>
      <c r="X50" s="337"/>
      <c r="Y50" s="336"/>
      <c r="Z50" s="337"/>
      <c r="AA50" s="337"/>
      <c r="AB50" s="337"/>
      <c r="AC50" s="337"/>
      <c r="AD50" s="276"/>
      <c r="AE50" s="276"/>
      <c r="AF50" s="276"/>
      <c r="AG50" s="276"/>
      <c r="AH50" s="276"/>
    </row>
    <row r="51" spans="1:34" s="165" customFormat="1" ht="38.75" customHeight="1" x14ac:dyDescent="0.7">
      <c r="A51" s="276">
        <v>6</v>
      </c>
      <c r="B51" s="276"/>
      <c r="C51" s="333" t="s">
        <v>235</v>
      </c>
      <c r="D51" s="334"/>
      <c r="E51" s="334"/>
      <c r="F51" s="334"/>
      <c r="G51" s="334"/>
      <c r="H51" s="334"/>
      <c r="I51" s="334"/>
      <c r="J51" s="334"/>
      <c r="K51" s="334"/>
      <c r="L51" s="334"/>
      <c r="M51" s="334"/>
      <c r="N51" s="335"/>
      <c r="O51" s="336" t="s">
        <v>364</v>
      </c>
      <c r="P51" s="337"/>
      <c r="Q51" s="337"/>
      <c r="R51" s="337"/>
      <c r="S51" s="337"/>
      <c r="T51" s="336"/>
      <c r="U51" s="337"/>
      <c r="V51" s="337"/>
      <c r="W51" s="337"/>
      <c r="X51" s="337"/>
      <c r="Y51" s="336"/>
      <c r="Z51" s="337"/>
      <c r="AA51" s="337"/>
      <c r="AB51" s="337"/>
      <c r="AC51" s="337"/>
      <c r="AD51" s="276"/>
      <c r="AE51" s="276"/>
      <c r="AF51" s="276"/>
      <c r="AG51" s="276"/>
      <c r="AH51" s="276"/>
    </row>
    <row r="52" spans="1:34" s="165" customFormat="1" ht="38.75" customHeight="1" x14ac:dyDescent="0.7">
      <c r="A52" s="276">
        <v>7</v>
      </c>
      <c r="B52" s="276"/>
      <c r="C52" s="341" t="s">
        <v>237</v>
      </c>
      <c r="D52" s="342"/>
      <c r="E52" s="342"/>
      <c r="F52" s="342"/>
      <c r="G52" s="342"/>
      <c r="H52" s="342"/>
      <c r="I52" s="342"/>
      <c r="J52" s="342"/>
      <c r="K52" s="342"/>
      <c r="L52" s="342"/>
      <c r="M52" s="342"/>
      <c r="N52" s="343"/>
      <c r="O52" s="336" t="s">
        <v>238</v>
      </c>
      <c r="P52" s="337"/>
      <c r="Q52" s="337"/>
      <c r="R52" s="337"/>
      <c r="S52" s="337"/>
      <c r="T52" s="336"/>
      <c r="U52" s="337"/>
      <c r="V52" s="337"/>
      <c r="W52" s="337"/>
      <c r="X52" s="337"/>
      <c r="Y52" s="336"/>
      <c r="Z52" s="337"/>
      <c r="AA52" s="337"/>
      <c r="AB52" s="337"/>
      <c r="AC52" s="337"/>
      <c r="AD52" s="276"/>
      <c r="AE52" s="276"/>
      <c r="AF52" s="276"/>
      <c r="AG52" s="276"/>
      <c r="AH52" s="276"/>
    </row>
    <row r="53" spans="1:34" s="165" customFormat="1" ht="38.75" customHeight="1" x14ac:dyDescent="0.7">
      <c r="A53" s="276">
        <v>8</v>
      </c>
      <c r="B53" s="276"/>
      <c r="C53" s="333" t="s">
        <v>374</v>
      </c>
      <c r="D53" s="334"/>
      <c r="E53" s="334"/>
      <c r="F53" s="334"/>
      <c r="G53" s="334"/>
      <c r="H53" s="334"/>
      <c r="I53" s="334"/>
      <c r="J53" s="334"/>
      <c r="K53" s="334"/>
      <c r="L53" s="334"/>
      <c r="M53" s="334"/>
      <c r="N53" s="335"/>
      <c r="O53" s="336" t="s">
        <v>372</v>
      </c>
      <c r="P53" s="337"/>
      <c r="Q53" s="337"/>
      <c r="R53" s="337"/>
      <c r="S53" s="337"/>
      <c r="T53" s="336"/>
      <c r="U53" s="337"/>
      <c r="V53" s="337"/>
      <c r="W53" s="337"/>
      <c r="X53" s="337"/>
      <c r="Y53" s="591"/>
      <c r="Z53" s="592"/>
      <c r="AA53" s="592"/>
      <c r="AB53" s="592"/>
      <c r="AC53" s="593"/>
      <c r="AD53" s="276"/>
      <c r="AE53" s="276"/>
      <c r="AF53" s="276"/>
      <c r="AG53" s="276"/>
      <c r="AH53" s="276"/>
    </row>
    <row r="54" spans="1:34" s="165" customFormat="1" ht="38.75" customHeight="1" x14ac:dyDescent="0.7">
      <c r="A54" s="276">
        <v>9</v>
      </c>
      <c r="B54" s="276"/>
      <c r="C54" s="333" t="s">
        <v>375</v>
      </c>
      <c r="D54" s="334"/>
      <c r="E54" s="334"/>
      <c r="F54" s="334"/>
      <c r="G54" s="334"/>
      <c r="H54" s="334"/>
      <c r="I54" s="334"/>
      <c r="J54" s="334"/>
      <c r="K54" s="334"/>
      <c r="L54" s="334"/>
      <c r="M54" s="334"/>
      <c r="N54" s="335"/>
      <c r="O54" s="336" t="s">
        <v>373</v>
      </c>
      <c r="P54" s="337"/>
      <c r="Q54" s="337"/>
      <c r="R54" s="337"/>
      <c r="S54" s="337"/>
      <c r="T54" s="336"/>
      <c r="U54" s="337"/>
      <c r="V54" s="337"/>
      <c r="W54" s="337"/>
      <c r="X54" s="337"/>
      <c r="Y54" s="591"/>
      <c r="Z54" s="592"/>
      <c r="AA54" s="592"/>
      <c r="AB54" s="592"/>
      <c r="AC54" s="593"/>
      <c r="AD54" s="276"/>
      <c r="AE54" s="276"/>
      <c r="AF54" s="276"/>
      <c r="AG54" s="276"/>
      <c r="AH54" s="276"/>
    </row>
    <row r="55" spans="1:34" s="165" customFormat="1" ht="15.4" customHeight="1" x14ac:dyDescent="0.7"/>
    <row r="56" spans="1:34" s="165" customFormat="1" ht="15.4" customHeight="1" x14ac:dyDescent="0.7">
      <c r="A56" s="340" t="s">
        <v>239</v>
      </c>
      <c r="B56" s="340"/>
      <c r="C56" s="165" t="s">
        <v>240</v>
      </c>
    </row>
    <row r="57" spans="1:34" s="165" customFormat="1" ht="15.4" customHeight="1" x14ac:dyDescent="0.7">
      <c r="A57" s="340" t="s">
        <v>241</v>
      </c>
      <c r="B57" s="340"/>
      <c r="C57" s="165" t="s">
        <v>242</v>
      </c>
    </row>
    <row r="58" spans="1:34" s="165" customFormat="1" ht="15.4" customHeight="1" x14ac:dyDescent="0.7">
      <c r="A58" s="340"/>
      <c r="B58" s="340"/>
      <c r="C58" s="165" t="s">
        <v>243</v>
      </c>
    </row>
    <row r="59" spans="1:34" s="165" customFormat="1" ht="15.4" customHeight="1" x14ac:dyDescent="0.7">
      <c r="A59" s="340"/>
      <c r="B59" s="340"/>
      <c r="C59" s="165" t="s">
        <v>244</v>
      </c>
    </row>
    <row r="60" spans="1:34" s="165" customFormat="1" x14ac:dyDescent="0.7"/>
    <row r="61" spans="1:34" s="165" customFormat="1" x14ac:dyDescent="0.7"/>
    <row r="62" spans="1:34" s="165" customFormat="1" ht="16.899999999999999" customHeight="1" x14ac:dyDescent="0.7">
      <c r="T62" s="165" t="s">
        <v>366</v>
      </c>
    </row>
    <row r="63" spans="1:34" s="165" customFormat="1" ht="39" customHeight="1" x14ac:dyDescent="0.7">
      <c r="T63" s="276" t="s">
        <v>367</v>
      </c>
      <c r="U63" s="276"/>
      <c r="V63" s="276"/>
      <c r="W63" s="276"/>
      <c r="X63" s="276"/>
      <c r="Y63" s="277"/>
      <c r="Z63" s="277"/>
      <c r="AA63" s="277"/>
      <c r="AB63" s="277"/>
      <c r="AC63" s="277"/>
      <c r="AD63" s="277"/>
      <c r="AE63" s="277"/>
      <c r="AF63" s="277"/>
      <c r="AG63" s="277"/>
      <c r="AH63" s="277"/>
    </row>
    <row r="64" spans="1:34" s="165" customFormat="1" ht="39" customHeight="1" x14ac:dyDescent="0.7">
      <c r="T64" s="276" t="s">
        <v>368</v>
      </c>
      <c r="U64" s="276"/>
      <c r="V64" s="276"/>
      <c r="W64" s="276"/>
      <c r="X64" s="276"/>
      <c r="Y64" s="277"/>
      <c r="Z64" s="277"/>
      <c r="AA64" s="277"/>
      <c r="AB64" s="277"/>
      <c r="AC64" s="277"/>
      <c r="AD64" s="277"/>
      <c r="AE64" s="277"/>
      <c r="AF64" s="277"/>
      <c r="AG64" s="277"/>
      <c r="AH64" s="277"/>
    </row>
    <row r="65" spans="20:34" s="165" customFormat="1" ht="39" customHeight="1" x14ac:dyDescent="0.7">
      <c r="T65" s="276" t="s">
        <v>369</v>
      </c>
      <c r="U65" s="276"/>
      <c r="V65" s="276"/>
      <c r="W65" s="276"/>
      <c r="X65" s="276"/>
      <c r="Y65" s="277"/>
      <c r="Z65" s="277"/>
      <c r="AA65" s="277"/>
      <c r="AB65" s="277"/>
      <c r="AC65" s="277"/>
      <c r="AD65" s="277"/>
      <c r="AE65" s="277"/>
      <c r="AF65" s="277"/>
      <c r="AG65" s="277"/>
      <c r="AH65" s="277"/>
    </row>
    <row r="66" spans="20:34" s="165" customFormat="1" ht="39" customHeight="1" x14ac:dyDescent="0.7">
      <c r="T66" s="276" t="s">
        <v>370</v>
      </c>
      <c r="U66" s="276"/>
      <c r="V66" s="276"/>
      <c r="W66" s="276"/>
      <c r="X66" s="276"/>
      <c r="Y66" s="277"/>
      <c r="Z66" s="277"/>
      <c r="AA66" s="277"/>
      <c r="AB66" s="277"/>
      <c r="AC66" s="277"/>
      <c r="AD66" s="277"/>
      <c r="AE66" s="277"/>
      <c r="AF66" s="277"/>
      <c r="AG66" s="277"/>
      <c r="AH66" s="277"/>
    </row>
    <row r="67" spans="20:34" s="165" customFormat="1" x14ac:dyDescent="0.7"/>
    <row r="68" spans="20:34" s="165" customFormat="1" x14ac:dyDescent="0.7"/>
    <row r="69" spans="20:34" s="165" customFormat="1" x14ac:dyDescent="0.7"/>
    <row r="70" spans="20:34" s="165" customFormat="1" x14ac:dyDescent="0.7"/>
    <row r="71" spans="20:34" s="165" customFormat="1" x14ac:dyDescent="0.7"/>
  </sheetData>
  <mergeCells count="179">
    <mergeCell ref="AD54:AH54"/>
    <mergeCell ref="K35:U35"/>
    <mergeCell ref="V35:X35"/>
    <mergeCell ref="Y35:AH35"/>
    <mergeCell ref="K36:AH36"/>
    <mergeCell ref="A53:B53"/>
    <mergeCell ref="C53:N53"/>
    <mergeCell ref="O53:S53"/>
    <mergeCell ref="T53:X53"/>
    <mergeCell ref="Y53:AC53"/>
    <mergeCell ref="AD53:AH53"/>
    <mergeCell ref="W9:X9"/>
    <mergeCell ref="Z9:AA9"/>
    <mergeCell ref="A16:AH16"/>
    <mergeCell ref="AB23:AC23"/>
    <mergeCell ref="AE23:AH23"/>
    <mergeCell ref="U24:AH24"/>
    <mergeCell ref="S25:T26"/>
    <mergeCell ref="U25:X25"/>
    <mergeCell ref="Y25:Z25"/>
    <mergeCell ref="AB25:AC25"/>
    <mergeCell ref="AE25:AH25"/>
    <mergeCell ref="U26:AH26"/>
    <mergeCell ref="U23:X23"/>
    <mergeCell ref="C11:G11"/>
    <mergeCell ref="H11:O11"/>
    <mergeCell ref="S11:AH11"/>
    <mergeCell ref="S12:AH12"/>
    <mergeCell ref="A17:J18"/>
    <mergeCell ref="K17:Z17"/>
    <mergeCell ref="K18:R18"/>
    <mergeCell ref="S18:Z18"/>
    <mergeCell ref="A19:B21"/>
    <mergeCell ref="C19:J19"/>
    <mergeCell ref="K21:Z21"/>
    <mergeCell ref="A56:B56"/>
    <mergeCell ref="A57:B57"/>
    <mergeCell ref="A58:B58"/>
    <mergeCell ref="A59:B59"/>
    <mergeCell ref="A52:B52"/>
    <mergeCell ref="C52:N52"/>
    <mergeCell ref="O52:S52"/>
    <mergeCell ref="T52:X52"/>
    <mergeCell ref="Y52:AC52"/>
    <mergeCell ref="A54:B54"/>
    <mergeCell ref="C54:N54"/>
    <mergeCell ref="O54:S54"/>
    <mergeCell ref="T54:X54"/>
    <mergeCell ref="Y54:AC54"/>
    <mergeCell ref="AD52:AH52"/>
    <mergeCell ref="A51:B51"/>
    <mergeCell ref="C51:N51"/>
    <mergeCell ref="O51:S51"/>
    <mergeCell ref="T51:X51"/>
    <mergeCell ref="Y51:AC51"/>
    <mergeCell ref="AD51:AH51"/>
    <mergeCell ref="A50:B50"/>
    <mergeCell ref="C50:N50"/>
    <mergeCell ref="O50:S50"/>
    <mergeCell ref="T50:X50"/>
    <mergeCell ref="Y50:AC50"/>
    <mergeCell ref="AD50:AH50"/>
    <mergeCell ref="A49:B49"/>
    <mergeCell ref="C49:N49"/>
    <mergeCell ref="O49:S49"/>
    <mergeCell ref="T49:X49"/>
    <mergeCell ref="Y49:AC49"/>
    <mergeCell ref="AD49:AH49"/>
    <mergeCell ref="A48:B48"/>
    <mergeCell ref="C48:N48"/>
    <mergeCell ref="O48:S48"/>
    <mergeCell ref="T48:X48"/>
    <mergeCell ref="Y48:AC48"/>
    <mergeCell ref="AD48:AH48"/>
    <mergeCell ref="Y45:AC45"/>
    <mergeCell ref="AD45:AH45"/>
    <mergeCell ref="H36:J36"/>
    <mergeCell ref="C31:G31"/>
    <mergeCell ref="H31:AH31"/>
    <mergeCell ref="H33:K33"/>
    <mergeCell ref="H34:AH34"/>
    <mergeCell ref="A47:B47"/>
    <mergeCell ref="C47:N47"/>
    <mergeCell ref="O47:S47"/>
    <mergeCell ref="T47:X47"/>
    <mergeCell ref="Y47:AC47"/>
    <mergeCell ref="AD47:AH47"/>
    <mergeCell ref="A46:B46"/>
    <mergeCell ref="C46:N46"/>
    <mergeCell ref="O46:S46"/>
    <mergeCell ref="T46:X46"/>
    <mergeCell ref="Y46:AC46"/>
    <mergeCell ref="AD46:AH46"/>
    <mergeCell ref="A30:B36"/>
    <mergeCell ref="C30:G30"/>
    <mergeCell ref="H30:AH30"/>
    <mergeCell ref="C32:G34"/>
    <mergeCell ref="H32:K32"/>
    <mergeCell ref="H26:J26"/>
    <mergeCell ref="K26:R26"/>
    <mergeCell ref="H24:J24"/>
    <mergeCell ref="K24:R24"/>
    <mergeCell ref="A23:G26"/>
    <mergeCell ref="H23:J23"/>
    <mergeCell ref="S23:T24"/>
    <mergeCell ref="K23:R23"/>
    <mergeCell ref="A45:B45"/>
    <mergeCell ref="C45:N45"/>
    <mergeCell ref="O45:S45"/>
    <mergeCell ref="T45:X45"/>
    <mergeCell ref="A27:G27"/>
    <mergeCell ref="H27:AH27"/>
    <mergeCell ref="L32:M32"/>
    <mergeCell ref="O32:P32"/>
    <mergeCell ref="R32:AH32"/>
    <mergeCell ref="A38:B38"/>
    <mergeCell ref="C38:AH38"/>
    <mergeCell ref="M33:P33"/>
    <mergeCell ref="Q33:R33"/>
    <mergeCell ref="S33:AH33"/>
    <mergeCell ref="C35:G36"/>
    <mergeCell ref="H35:J35"/>
    <mergeCell ref="Y23:Z23"/>
    <mergeCell ref="K19:R19"/>
    <mergeCell ref="S19:Z19"/>
    <mergeCell ref="C20:J20"/>
    <mergeCell ref="K20:R20"/>
    <mergeCell ref="S20:Z20"/>
    <mergeCell ref="C21:J21"/>
    <mergeCell ref="H25:J25"/>
    <mergeCell ref="K25:R25"/>
    <mergeCell ref="Q5:R5"/>
    <mergeCell ref="S5:AH5"/>
    <mergeCell ref="H6:AH6"/>
    <mergeCell ref="C7:G8"/>
    <mergeCell ref="H7:J7"/>
    <mergeCell ref="K7:U7"/>
    <mergeCell ref="V7:X7"/>
    <mergeCell ref="Y7:AH7"/>
    <mergeCell ref="A22:J22"/>
    <mergeCell ref="K22:R22"/>
    <mergeCell ref="AC9:AH9"/>
    <mergeCell ref="S10:AH10"/>
    <mergeCell ref="C12:R12"/>
    <mergeCell ref="C13:J15"/>
    <mergeCell ref="K13:R13"/>
    <mergeCell ref="K14:R15"/>
    <mergeCell ref="A9:B15"/>
    <mergeCell ref="C9:G9"/>
    <mergeCell ref="H9:O9"/>
    <mergeCell ref="P9:R11"/>
    <mergeCell ref="S9:V9"/>
    <mergeCell ref="S13:AH13"/>
    <mergeCell ref="S14:AH14"/>
    <mergeCell ref="S15:AH15"/>
    <mergeCell ref="T63:X63"/>
    <mergeCell ref="T64:X64"/>
    <mergeCell ref="T65:X65"/>
    <mergeCell ref="T66:X66"/>
    <mergeCell ref="Y63:AH63"/>
    <mergeCell ref="Y64:AH64"/>
    <mergeCell ref="Y65:AH65"/>
    <mergeCell ref="Y66:AH66"/>
    <mergeCell ref="A2:B8"/>
    <mergeCell ref="C2:G2"/>
    <mergeCell ref="H2:AH2"/>
    <mergeCell ref="C3:G3"/>
    <mergeCell ref="H3:AH3"/>
    <mergeCell ref="C4:G6"/>
    <mergeCell ref="H4:K4"/>
    <mergeCell ref="L4:M4"/>
    <mergeCell ref="O4:P4"/>
    <mergeCell ref="R4:AH4"/>
    <mergeCell ref="H8:J8"/>
    <mergeCell ref="K8:AH8"/>
    <mergeCell ref="C10:G10"/>
    <mergeCell ref="H10:O10"/>
    <mergeCell ref="H5:K5"/>
    <mergeCell ref="M5:P5"/>
  </mergeCells>
  <phoneticPr fontId="1"/>
  <pageMargins left="0.7" right="0.7" top="0.75" bottom="0.75" header="0.3" footer="0.3"/>
  <pageSetup paperSize="9" scale="86" fitToHeight="0" orientation="portrait" r:id="rId1"/>
  <rowBreaks count="1" manualBreakCount="1">
    <brk id="38"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21</xdr:col>
                    <xdr:colOff>161925</xdr:colOff>
                    <xdr:row>11</xdr:row>
                    <xdr:rowOff>190500</xdr:rowOff>
                  </from>
                  <to>
                    <xdr:col>24</xdr:col>
                    <xdr:colOff>104775</xdr:colOff>
                    <xdr:row>13</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27</xdr:col>
                    <xdr:colOff>171450</xdr:colOff>
                    <xdr:row>11</xdr:row>
                    <xdr:rowOff>190500</xdr:rowOff>
                  </from>
                  <to>
                    <xdr:col>31</xdr:col>
                    <xdr:colOff>19050</xdr:colOff>
                    <xdr:row>13</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20</xdr:col>
                    <xdr:colOff>47625</xdr:colOff>
                    <xdr:row>45</xdr:row>
                    <xdr:rowOff>138113</xdr:rowOff>
                  </from>
                  <to>
                    <xdr:col>22</xdr:col>
                    <xdr:colOff>200025</xdr:colOff>
                    <xdr:row>45</xdr:row>
                    <xdr:rowOff>376238</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20</xdr:col>
                    <xdr:colOff>47625</xdr:colOff>
                    <xdr:row>46</xdr:row>
                    <xdr:rowOff>138113</xdr:rowOff>
                  </from>
                  <to>
                    <xdr:col>22</xdr:col>
                    <xdr:colOff>200025</xdr:colOff>
                    <xdr:row>46</xdr:row>
                    <xdr:rowOff>376238</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20</xdr:col>
                    <xdr:colOff>47625</xdr:colOff>
                    <xdr:row>47</xdr:row>
                    <xdr:rowOff>138113</xdr:rowOff>
                  </from>
                  <to>
                    <xdr:col>22</xdr:col>
                    <xdr:colOff>200025</xdr:colOff>
                    <xdr:row>47</xdr:row>
                    <xdr:rowOff>376238</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20</xdr:col>
                    <xdr:colOff>47625</xdr:colOff>
                    <xdr:row>48</xdr:row>
                    <xdr:rowOff>138113</xdr:rowOff>
                  </from>
                  <to>
                    <xdr:col>22</xdr:col>
                    <xdr:colOff>200025</xdr:colOff>
                    <xdr:row>48</xdr:row>
                    <xdr:rowOff>376238</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20</xdr:col>
                    <xdr:colOff>47625</xdr:colOff>
                    <xdr:row>49</xdr:row>
                    <xdr:rowOff>138113</xdr:rowOff>
                  </from>
                  <to>
                    <xdr:col>22</xdr:col>
                    <xdr:colOff>200025</xdr:colOff>
                    <xdr:row>49</xdr:row>
                    <xdr:rowOff>376238</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20</xdr:col>
                    <xdr:colOff>47625</xdr:colOff>
                    <xdr:row>50</xdr:row>
                    <xdr:rowOff>138113</xdr:rowOff>
                  </from>
                  <to>
                    <xdr:col>22</xdr:col>
                    <xdr:colOff>200025</xdr:colOff>
                    <xdr:row>50</xdr:row>
                    <xdr:rowOff>376238</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20</xdr:col>
                    <xdr:colOff>47625</xdr:colOff>
                    <xdr:row>51</xdr:row>
                    <xdr:rowOff>138113</xdr:rowOff>
                  </from>
                  <to>
                    <xdr:col>22</xdr:col>
                    <xdr:colOff>200025</xdr:colOff>
                    <xdr:row>51</xdr:row>
                    <xdr:rowOff>376238</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24</xdr:col>
                    <xdr:colOff>128588</xdr:colOff>
                    <xdr:row>45</xdr:row>
                    <xdr:rowOff>23813</xdr:rowOff>
                  </from>
                  <to>
                    <xdr:col>27</xdr:col>
                    <xdr:colOff>71438</xdr:colOff>
                    <xdr:row>45</xdr:row>
                    <xdr:rowOff>261938</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24</xdr:col>
                    <xdr:colOff>128588</xdr:colOff>
                    <xdr:row>45</xdr:row>
                    <xdr:rowOff>223838</xdr:rowOff>
                  </from>
                  <to>
                    <xdr:col>28</xdr:col>
                    <xdr:colOff>71438</xdr:colOff>
                    <xdr:row>45</xdr:row>
                    <xdr:rowOff>461963</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24</xdr:col>
                    <xdr:colOff>128588</xdr:colOff>
                    <xdr:row>46</xdr:row>
                    <xdr:rowOff>23813</xdr:rowOff>
                  </from>
                  <to>
                    <xdr:col>27</xdr:col>
                    <xdr:colOff>71438</xdr:colOff>
                    <xdr:row>46</xdr:row>
                    <xdr:rowOff>261938</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24</xdr:col>
                    <xdr:colOff>128588</xdr:colOff>
                    <xdr:row>46</xdr:row>
                    <xdr:rowOff>223838</xdr:rowOff>
                  </from>
                  <to>
                    <xdr:col>28</xdr:col>
                    <xdr:colOff>71438</xdr:colOff>
                    <xdr:row>46</xdr:row>
                    <xdr:rowOff>461963</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24</xdr:col>
                    <xdr:colOff>128588</xdr:colOff>
                    <xdr:row>47</xdr:row>
                    <xdr:rowOff>23813</xdr:rowOff>
                  </from>
                  <to>
                    <xdr:col>27</xdr:col>
                    <xdr:colOff>71438</xdr:colOff>
                    <xdr:row>47</xdr:row>
                    <xdr:rowOff>261938</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24</xdr:col>
                    <xdr:colOff>128588</xdr:colOff>
                    <xdr:row>47</xdr:row>
                    <xdr:rowOff>223838</xdr:rowOff>
                  </from>
                  <to>
                    <xdr:col>28</xdr:col>
                    <xdr:colOff>71438</xdr:colOff>
                    <xdr:row>47</xdr:row>
                    <xdr:rowOff>461963</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24</xdr:col>
                    <xdr:colOff>128588</xdr:colOff>
                    <xdr:row>48</xdr:row>
                    <xdr:rowOff>23813</xdr:rowOff>
                  </from>
                  <to>
                    <xdr:col>27</xdr:col>
                    <xdr:colOff>71438</xdr:colOff>
                    <xdr:row>48</xdr:row>
                    <xdr:rowOff>261938</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24</xdr:col>
                    <xdr:colOff>128588</xdr:colOff>
                    <xdr:row>48</xdr:row>
                    <xdr:rowOff>223838</xdr:rowOff>
                  </from>
                  <to>
                    <xdr:col>28</xdr:col>
                    <xdr:colOff>71438</xdr:colOff>
                    <xdr:row>48</xdr:row>
                    <xdr:rowOff>461963</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24</xdr:col>
                    <xdr:colOff>128588</xdr:colOff>
                    <xdr:row>49</xdr:row>
                    <xdr:rowOff>23813</xdr:rowOff>
                  </from>
                  <to>
                    <xdr:col>27</xdr:col>
                    <xdr:colOff>71438</xdr:colOff>
                    <xdr:row>49</xdr:row>
                    <xdr:rowOff>261938</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24</xdr:col>
                    <xdr:colOff>128588</xdr:colOff>
                    <xdr:row>49</xdr:row>
                    <xdr:rowOff>223838</xdr:rowOff>
                  </from>
                  <to>
                    <xdr:col>28</xdr:col>
                    <xdr:colOff>71438</xdr:colOff>
                    <xdr:row>49</xdr:row>
                    <xdr:rowOff>461963</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24</xdr:col>
                    <xdr:colOff>128588</xdr:colOff>
                    <xdr:row>50</xdr:row>
                    <xdr:rowOff>23813</xdr:rowOff>
                  </from>
                  <to>
                    <xdr:col>27</xdr:col>
                    <xdr:colOff>71438</xdr:colOff>
                    <xdr:row>50</xdr:row>
                    <xdr:rowOff>261938</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24</xdr:col>
                    <xdr:colOff>128588</xdr:colOff>
                    <xdr:row>50</xdr:row>
                    <xdr:rowOff>223838</xdr:rowOff>
                  </from>
                  <to>
                    <xdr:col>28</xdr:col>
                    <xdr:colOff>71438</xdr:colOff>
                    <xdr:row>50</xdr:row>
                    <xdr:rowOff>461963</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24</xdr:col>
                    <xdr:colOff>138113</xdr:colOff>
                    <xdr:row>51</xdr:row>
                    <xdr:rowOff>133350</xdr:rowOff>
                  </from>
                  <to>
                    <xdr:col>27</xdr:col>
                    <xdr:colOff>80963</xdr:colOff>
                    <xdr:row>51</xdr:row>
                    <xdr:rowOff>371475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21</xdr:col>
                    <xdr:colOff>161925</xdr:colOff>
                    <xdr:row>10</xdr:row>
                    <xdr:rowOff>190500</xdr:rowOff>
                  </from>
                  <to>
                    <xdr:col>24</xdr:col>
                    <xdr:colOff>104775</xdr:colOff>
                    <xdr:row>12</xdr:row>
                    <xdr:rowOff>19050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27</xdr:col>
                    <xdr:colOff>171450</xdr:colOff>
                    <xdr:row>10</xdr:row>
                    <xdr:rowOff>190500</xdr:rowOff>
                  </from>
                  <to>
                    <xdr:col>31</xdr:col>
                    <xdr:colOff>19050</xdr:colOff>
                    <xdr:row>12</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20</xdr:col>
                    <xdr:colOff>47625</xdr:colOff>
                    <xdr:row>52</xdr:row>
                    <xdr:rowOff>138113</xdr:rowOff>
                  </from>
                  <to>
                    <xdr:col>22</xdr:col>
                    <xdr:colOff>200025</xdr:colOff>
                    <xdr:row>52</xdr:row>
                    <xdr:rowOff>376238</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20</xdr:col>
                    <xdr:colOff>47625</xdr:colOff>
                    <xdr:row>53</xdr:row>
                    <xdr:rowOff>138113</xdr:rowOff>
                  </from>
                  <to>
                    <xdr:col>22</xdr:col>
                    <xdr:colOff>200025</xdr:colOff>
                    <xdr:row>53</xdr:row>
                    <xdr:rowOff>376238</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pageSetUpPr fitToPage="1"/>
  </sheetPr>
  <dimension ref="A1:BF56"/>
  <sheetViews>
    <sheetView showGridLines="0" view="pageBreakPreview" zoomScale="75" zoomScaleNormal="55" zoomScaleSheetLayoutView="75" workbookViewId="0"/>
  </sheetViews>
  <sheetFormatPr defaultColWidth="4.5" defaultRowHeight="20.25" customHeight="1" x14ac:dyDescent="0.7"/>
  <cols>
    <col min="1" max="1" width="1.375" style="5" customWidth="1"/>
    <col min="2" max="56" width="5.625" style="5" customWidth="1"/>
    <col min="57" max="16384" width="4.5" style="5"/>
  </cols>
  <sheetData>
    <row r="1" spans="1:57" s="9" customFormat="1" ht="20.25" customHeight="1" x14ac:dyDescent="0.7">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449" t="s">
        <v>180</v>
      </c>
      <c r="AN1" s="449"/>
      <c r="AO1" s="449"/>
      <c r="AP1" s="449"/>
      <c r="AQ1" s="449"/>
      <c r="AR1" s="449"/>
      <c r="AS1" s="449"/>
      <c r="AT1" s="449"/>
      <c r="AU1" s="449"/>
      <c r="AV1" s="449"/>
      <c r="AW1" s="449"/>
      <c r="AX1" s="449"/>
      <c r="AY1" s="449"/>
      <c r="AZ1" s="449"/>
      <c r="BA1" s="449"/>
      <c r="BB1" s="41" t="s">
        <v>0</v>
      </c>
      <c r="BC1" s="37"/>
      <c r="BD1" s="37"/>
    </row>
    <row r="2" spans="1:57" s="3" customFormat="1" ht="20.25" customHeight="1" x14ac:dyDescent="0.7">
      <c r="A2" s="42"/>
      <c r="B2" s="42"/>
      <c r="C2" s="42"/>
      <c r="D2" s="39"/>
      <c r="E2" s="42"/>
      <c r="F2" s="42"/>
      <c r="G2" s="42"/>
      <c r="H2" s="39"/>
      <c r="I2" s="40"/>
      <c r="J2" s="40"/>
      <c r="K2" s="40"/>
      <c r="L2" s="40"/>
      <c r="M2" s="40"/>
      <c r="N2" s="42"/>
      <c r="O2" s="42"/>
      <c r="P2" s="42"/>
      <c r="Q2" s="42"/>
      <c r="R2" s="42"/>
      <c r="S2" s="42"/>
      <c r="T2" s="40" t="s">
        <v>20</v>
      </c>
      <c r="U2" s="451">
        <v>3</v>
      </c>
      <c r="V2" s="451"/>
      <c r="W2" s="40" t="s">
        <v>17</v>
      </c>
      <c r="X2" s="450">
        <f>IF(U2=0,"",YEAR(DATE(2018+U2,1,1)))</f>
        <v>2021</v>
      </c>
      <c r="Y2" s="450"/>
      <c r="Z2" s="42" t="s">
        <v>21</v>
      </c>
      <c r="AA2" s="42" t="s">
        <v>22</v>
      </c>
      <c r="AB2" s="451">
        <v>4</v>
      </c>
      <c r="AC2" s="451"/>
      <c r="AD2" s="42" t="s">
        <v>23</v>
      </c>
      <c r="AE2" s="42"/>
      <c r="AF2" s="42"/>
      <c r="AG2" s="42"/>
      <c r="AH2" s="42"/>
      <c r="AI2" s="42"/>
      <c r="AJ2" s="41"/>
      <c r="AK2" s="40" t="s">
        <v>18</v>
      </c>
      <c r="AL2" s="40" t="s">
        <v>17</v>
      </c>
      <c r="AM2" s="451"/>
      <c r="AN2" s="451"/>
      <c r="AO2" s="451"/>
      <c r="AP2" s="451"/>
      <c r="AQ2" s="451"/>
      <c r="AR2" s="451"/>
      <c r="AS2" s="451"/>
      <c r="AT2" s="451"/>
      <c r="AU2" s="451"/>
      <c r="AV2" s="451"/>
      <c r="AW2" s="451"/>
      <c r="AX2" s="451"/>
      <c r="AY2" s="451"/>
      <c r="AZ2" s="451"/>
      <c r="BA2" s="451"/>
      <c r="BB2" s="41" t="s">
        <v>0</v>
      </c>
      <c r="BC2" s="40"/>
      <c r="BD2" s="40"/>
      <c r="BE2" s="4"/>
    </row>
    <row r="3" spans="1:57" s="3" customFormat="1" ht="20.25" customHeight="1" x14ac:dyDescent="0.7">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395" t="s">
        <v>158</v>
      </c>
      <c r="BA3" s="395"/>
      <c r="BB3" s="395"/>
      <c r="BC3" s="395"/>
      <c r="BD3" s="40"/>
      <c r="BE3" s="4"/>
    </row>
    <row r="4" spans="1:57" s="3" customFormat="1" ht="20.25" customHeight="1" x14ac:dyDescent="0.7">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395" t="s">
        <v>150</v>
      </c>
      <c r="BA4" s="395"/>
      <c r="BB4" s="395"/>
      <c r="BC4" s="395"/>
      <c r="BD4" s="40"/>
      <c r="BE4" s="4"/>
    </row>
    <row r="5" spans="1:57" s="3" customFormat="1" ht="20.25" customHeight="1" x14ac:dyDescent="0.7">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464">
        <v>40</v>
      </c>
      <c r="AW5" s="465"/>
      <c r="AX5" s="62" t="s">
        <v>24</v>
      </c>
      <c r="AY5" s="61"/>
      <c r="AZ5" s="464">
        <v>160</v>
      </c>
      <c r="BA5" s="465"/>
      <c r="BB5" s="62" t="s">
        <v>130</v>
      </c>
      <c r="BC5" s="61"/>
      <c r="BD5" s="42"/>
      <c r="BE5" s="4"/>
    </row>
    <row r="6" spans="1:57" s="3" customFormat="1" ht="20.25" customHeight="1" x14ac:dyDescent="0.7">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468">
        <f>DAY(EOMONTH(DATE(X2,AB2,1),0))</f>
        <v>30</v>
      </c>
      <c r="BA6" s="469"/>
      <c r="BB6" s="62" t="s">
        <v>26</v>
      </c>
      <c r="BC6" s="42"/>
      <c r="BD6" s="42"/>
      <c r="BE6" s="4"/>
    </row>
    <row r="7" spans="1:57" ht="20.25" customHeight="1" thickBot="1" x14ac:dyDescent="0.7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75">
      <c r="A8" s="72"/>
      <c r="B8" s="478" t="s">
        <v>27</v>
      </c>
      <c r="C8" s="482" t="s">
        <v>87</v>
      </c>
      <c r="D8" s="490"/>
      <c r="E8" s="481" t="s">
        <v>88</v>
      </c>
      <c r="F8" s="490"/>
      <c r="G8" s="481" t="s">
        <v>89</v>
      </c>
      <c r="H8" s="482"/>
      <c r="I8" s="482"/>
      <c r="J8" s="482"/>
      <c r="K8" s="490"/>
      <c r="L8" s="481" t="s">
        <v>90</v>
      </c>
      <c r="M8" s="482"/>
      <c r="N8" s="482"/>
      <c r="O8" s="483"/>
      <c r="P8" s="466" t="s">
        <v>169</v>
      </c>
      <c r="Q8" s="467"/>
      <c r="R8" s="467"/>
      <c r="S8" s="467"/>
      <c r="T8" s="467"/>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c r="AS8" s="467"/>
      <c r="AT8" s="467"/>
      <c r="AU8" s="419" t="str">
        <f>IF(AZ3="４週","(9)1～4週目の勤務時間数合計","(9)1か月の勤務時間数合計")</f>
        <v>(9)1～4週目の勤務時間数合計</v>
      </c>
      <c r="AV8" s="420"/>
      <c r="AW8" s="419" t="s">
        <v>91</v>
      </c>
      <c r="AX8" s="420"/>
      <c r="AY8" s="462" t="s">
        <v>167</v>
      </c>
      <c r="AZ8" s="462"/>
      <c r="BA8" s="462"/>
      <c r="BB8" s="462"/>
      <c r="BC8" s="462"/>
      <c r="BD8" s="462"/>
    </row>
    <row r="9" spans="1:57" ht="20.25" customHeight="1" thickBot="1" x14ac:dyDescent="0.75">
      <c r="A9" s="72"/>
      <c r="B9" s="479"/>
      <c r="C9" s="485"/>
      <c r="D9" s="491"/>
      <c r="E9" s="484"/>
      <c r="F9" s="491"/>
      <c r="G9" s="484"/>
      <c r="H9" s="485"/>
      <c r="I9" s="485"/>
      <c r="J9" s="485"/>
      <c r="K9" s="491"/>
      <c r="L9" s="484"/>
      <c r="M9" s="485"/>
      <c r="N9" s="485"/>
      <c r="O9" s="486"/>
      <c r="P9" s="416" t="s">
        <v>11</v>
      </c>
      <c r="Q9" s="417"/>
      <c r="R9" s="417"/>
      <c r="S9" s="417"/>
      <c r="T9" s="417"/>
      <c r="U9" s="417"/>
      <c r="V9" s="418"/>
      <c r="W9" s="416" t="s">
        <v>12</v>
      </c>
      <c r="X9" s="417"/>
      <c r="Y9" s="417"/>
      <c r="Z9" s="417"/>
      <c r="AA9" s="417"/>
      <c r="AB9" s="417"/>
      <c r="AC9" s="418"/>
      <c r="AD9" s="416" t="s">
        <v>13</v>
      </c>
      <c r="AE9" s="417"/>
      <c r="AF9" s="417"/>
      <c r="AG9" s="417"/>
      <c r="AH9" s="417"/>
      <c r="AI9" s="417"/>
      <c r="AJ9" s="418"/>
      <c r="AK9" s="416" t="s">
        <v>14</v>
      </c>
      <c r="AL9" s="417"/>
      <c r="AM9" s="417"/>
      <c r="AN9" s="417"/>
      <c r="AO9" s="417"/>
      <c r="AP9" s="417"/>
      <c r="AQ9" s="418"/>
      <c r="AR9" s="416" t="s">
        <v>15</v>
      </c>
      <c r="AS9" s="417"/>
      <c r="AT9" s="418"/>
      <c r="AU9" s="421"/>
      <c r="AV9" s="422"/>
      <c r="AW9" s="421"/>
      <c r="AX9" s="422"/>
      <c r="AY9" s="462"/>
      <c r="AZ9" s="462"/>
      <c r="BA9" s="462"/>
      <c r="BB9" s="462"/>
      <c r="BC9" s="462"/>
      <c r="BD9" s="462"/>
    </row>
    <row r="10" spans="1:57" ht="20.25" customHeight="1" thickBot="1" x14ac:dyDescent="0.75">
      <c r="A10" s="72"/>
      <c r="B10" s="479"/>
      <c r="C10" s="485"/>
      <c r="D10" s="491"/>
      <c r="E10" s="484"/>
      <c r="F10" s="491"/>
      <c r="G10" s="484"/>
      <c r="H10" s="485"/>
      <c r="I10" s="485"/>
      <c r="J10" s="485"/>
      <c r="K10" s="491"/>
      <c r="L10" s="484"/>
      <c r="M10" s="485"/>
      <c r="N10" s="485"/>
      <c r="O10" s="4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421"/>
      <c r="AV10" s="422"/>
      <c r="AW10" s="421"/>
      <c r="AX10" s="422"/>
      <c r="AY10" s="462"/>
      <c r="AZ10" s="462"/>
      <c r="BA10" s="462"/>
      <c r="BB10" s="462"/>
      <c r="BC10" s="462"/>
      <c r="BD10" s="462"/>
    </row>
    <row r="11" spans="1:57" ht="20.25" hidden="1" customHeight="1" thickBot="1" x14ac:dyDescent="0.75">
      <c r="A11" s="72"/>
      <c r="B11" s="479"/>
      <c r="C11" s="485"/>
      <c r="D11" s="491"/>
      <c r="E11" s="484"/>
      <c r="F11" s="491"/>
      <c r="G11" s="484"/>
      <c r="H11" s="485"/>
      <c r="I11" s="485"/>
      <c r="J11" s="485"/>
      <c r="K11" s="491"/>
      <c r="L11" s="484"/>
      <c r="M11" s="485"/>
      <c r="N11" s="485"/>
      <c r="O11" s="4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423"/>
      <c r="AV11" s="424"/>
      <c r="AW11" s="423"/>
      <c r="AX11" s="424"/>
      <c r="AY11" s="463"/>
      <c r="AZ11" s="463"/>
      <c r="BA11" s="463"/>
      <c r="BB11" s="463"/>
      <c r="BC11" s="463"/>
      <c r="BD11" s="463"/>
    </row>
    <row r="12" spans="1:57" ht="20.25" customHeight="1" thickBot="1" x14ac:dyDescent="0.75">
      <c r="A12" s="72"/>
      <c r="B12" s="480"/>
      <c r="C12" s="488"/>
      <c r="D12" s="492"/>
      <c r="E12" s="487"/>
      <c r="F12" s="492"/>
      <c r="G12" s="487"/>
      <c r="H12" s="488"/>
      <c r="I12" s="488"/>
      <c r="J12" s="488"/>
      <c r="K12" s="492"/>
      <c r="L12" s="487"/>
      <c r="M12" s="488"/>
      <c r="N12" s="488"/>
      <c r="O12" s="489"/>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425"/>
      <c r="AV12" s="426"/>
      <c r="AW12" s="425"/>
      <c r="AX12" s="426"/>
      <c r="AY12" s="463"/>
      <c r="AZ12" s="463"/>
      <c r="BA12" s="463"/>
      <c r="BB12" s="463"/>
      <c r="BC12" s="463"/>
      <c r="BD12" s="463"/>
    </row>
    <row r="13" spans="1:57" ht="39.950000000000003" customHeight="1" x14ac:dyDescent="0.7">
      <c r="A13" s="72"/>
      <c r="B13" s="87">
        <v>1</v>
      </c>
      <c r="C13" s="501"/>
      <c r="D13" s="502"/>
      <c r="E13" s="503"/>
      <c r="F13" s="504"/>
      <c r="G13" s="505"/>
      <c r="H13" s="506"/>
      <c r="I13" s="506"/>
      <c r="J13" s="506"/>
      <c r="K13" s="507"/>
      <c r="L13" s="510"/>
      <c r="M13" s="511"/>
      <c r="N13" s="511"/>
      <c r="O13" s="512"/>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493">
        <f>IF($AZ$3="４週",SUM(P13:AQ13),IF($AZ$3="暦月",SUM(P13:AT13),""))</f>
        <v>0</v>
      </c>
      <c r="AV13" s="494"/>
      <c r="AW13" s="495">
        <f t="shared" ref="AW13:AW30" si="22">IF($AZ$3="４週",AU13/4,IF($AZ$3="暦月",AU13/($AZ$6/7),""))</f>
        <v>0</v>
      </c>
      <c r="AX13" s="496"/>
      <c r="AY13" s="537"/>
      <c r="AZ13" s="538"/>
      <c r="BA13" s="538"/>
      <c r="BB13" s="538"/>
      <c r="BC13" s="538"/>
      <c r="BD13" s="539"/>
    </row>
    <row r="14" spans="1:57" ht="39.950000000000003" customHeight="1" x14ac:dyDescent="0.7">
      <c r="A14" s="72"/>
      <c r="B14" s="88">
        <f t="shared" ref="B14:B30" si="23">B13+1</f>
        <v>2</v>
      </c>
      <c r="C14" s="508"/>
      <c r="D14" s="509"/>
      <c r="E14" s="516"/>
      <c r="F14" s="517"/>
      <c r="G14" s="518"/>
      <c r="H14" s="519"/>
      <c r="I14" s="519"/>
      <c r="J14" s="519"/>
      <c r="K14" s="520"/>
      <c r="L14" s="513"/>
      <c r="M14" s="514"/>
      <c r="N14" s="514"/>
      <c r="O14" s="515"/>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470">
        <f>IF($AZ$3="４週",SUM(P14:AQ14),IF($AZ$3="暦月",SUM(P14:AT14),""))</f>
        <v>0</v>
      </c>
      <c r="AV14" s="471"/>
      <c r="AW14" s="474">
        <f t="shared" si="22"/>
        <v>0</v>
      </c>
      <c r="AX14" s="475"/>
      <c r="AY14" s="531"/>
      <c r="AZ14" s="532"/>
      <c r="BA14" s="532"/>
      <c r="BB14" s="532"/>
      <c r="BC14" s="532"/>
      <c r="BD14" s="533"/>
    </row>
    <row r="15" spans="1:57" ht="39.950000000000003" customHeight="1" x14ac:dyDescent="0.7">
      <c r="A15" s="72"/>
      <c r="B15" s="88">
        <f t="shared" si="23"/>
        <v>3</v>
      </c>
      <c r="C15" s="508"/>
      <c r="D15" s="509"/>
      <c r="E15" s="516"/>
      <c r="F15" s="517"/>
      <c r="G15" s="518"/>
      <c r="H15" s="519"/>
      <c r="I15" s="519"/>
      <c r="J15" s="519"/>
      <c r="K15" s="520"/>
      <c r="L15" s="513"/>
      <c r="M15" s="514"/>
      <c r="N15" s="514"/>
      <c r="O15" s="515"/>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470">
        <f>IF($AZ$3="４週",SUM(P15:AQ15),IF($AZ$3="暦月",SUM(P15:AT15),""))</f>
        <v>0</v>
      </c>
      <c r="AV15" s="471"/>
      <c r="AW15" s="474">
        <f t="shared" si="22"/>
        <v>0</v>
      </c>
      <c r="AX15" s="475"/>
      <c r="AY15" s="531"/>
      <c r="AZ15" s="532"/>
      <c r="BA15" s="532"/>
      <c r="BB15" s="532"/>
      <c r="BC15" s="532"/>
      <c r="BD15" s="533"/>
    </row>
    <row r="16" spans="1:57" ht="39.950000000000003" customHeight="1" x14ac:dyDescent="0.7">
      <c r="A16" s="72"/>
      <c r="B16" s="88">
        <f t="shared" si="23"/>
        <v>4</v>
      </c>
      <c r="C16" s="508"/>
      <c r="D16" s="509"/>
      <c r="E16" s="516"/>
      <c r="F16" s="517"/>
      <c r="G16" s="518"/>
      <c r="H16" s="519"/>
      <c r="I16" s="519"/>
      <c r="J16" s="519"/>
      <c r="K16" s="520"/>
      <c r="L16" s="513"/>
      <c r="M16" s="514"/>
      <c r="N16" s="514"/>
      <c r="O16" s="515"/>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470">
        <f>IF($AZ$3="４週",SUM(P16:AQ16),IF($AZ$3="暦月",SUM(P16:AT16),""))</f>
        <v>0</v>
      </c>
      <c r="AV16" s="471"/>
      <c r="AW16" s="474">
        <f t="shared" si="22"/>
        <v>0</v>
      </c>
      <c r="AX16" s="475"/>
      <c r="AY16" s="531"/>
      <c r="AZ16" s="532"/>
      <c r="BA16" s="532"/>
      <c r="BB16" s="532"/>
      <c r="BC16" s="532"/>
      <c r="BD16" s="533"/>
    </row>
    <row r="17" spans="1:56" ht="39.950000000000003" customHeight="1" x14ac:dyDescent="0.7">
      <c r="A17" s="72"/>
      <c r="B17" s="88">
        <f t="shared" si="23"/>
        <v>5</v>
      </c>
      <c r="C17" s="508"/>
      <c r="D17" s="509"/>
      <c r="E17" s="516"/>
      <c r="F17" s="517"/>
      <c r="G17" s="518"/>
      <c r="H17" s="519"/>
      <c r="I17" s="519"/>
      <c r="J17" s="519"/>
      <c r="K17" s="520"/>
      <c r="L17" s="513"/>
      <c r="M17" s="514"/>
      <c r="N17" s="514"/>
      <c r="O17" s="515"/>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470">
        <f t="shared" ref="AU17:AU30" si="24">IF($AZ$3="４週",SUM(P17:AQ17),IF($AZ$3="暦月",SUM(P17:AT17),""))</f>
        <v>0</v>
      </c>
      <c r="AV17" s="471"/>
      <c r="AW17" s="474">
        <f t="shared" si="22"/>
        <v>0</v>
      </c>
      <c r="AX17" s="475"/>
      <c r="AY17" s="531"/>
      <c r="AZ17" s="532"/>
      <c r="BA17" s="532"/>
      <c r="BB17" s="532"/>
      <c r="BC17" s="532"/>
      <c r="BD17" s="533"/>
    </row>
    <row r="18" spans="1:56" ht="39.950000000000003" customHeight="1" x14ac:dyDescent="0.7">
      <c r="A18" s="72"/>
      <c r="B18" s="88">
        <f t="shared" si="23"/>
        <v>6</v>
      </c>
      <c r="C18" s="508"/>
      <c r="D18" s="509"/>
      <c r="E18" s="516"/>
      <c r="F18" s="517"/>
      <c r="G18" s="518"/>
      <c r="H18" s="519"/>
      <c r="I18" s="519"/>
      <c r="J18" s="519"/>
      <c r="K18" s="520"/>
      <c r="L18" s="513"/>
      <c r="M18" s="514"/>
      <c r="N18" s="514"/>
      <c r="O18" s="515"/>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470">
        <f t="shared" si="24"/>
        <v>0</v>
      </c>
      <c r="AV18" s="471"/>
      <c r="AW18" s="474">
        <f t="shared" si="22"/>
        <v>0</v>
      </c>
      <c r="AX18" s="475"/>
      <c r="AY18" s="531"/>
      <c r="AZ18" s="532"/>
      <c r="BA18" s="532"/>
      <c r="BB18" s="532"/>
      <c r="BC18" s="532"/>
      <c r="BD18" s="533"/>
    </row>
    <row r="19" spans="1:56" ht="39.950000000000003" customHeight="1" x14ac:dyDescent="0.7">
      <c r="A19" s="72"/>
      <c r="B19" s="88">
        <f t="shared" si="23"/>
        <v>7</v>
      </c>
      <c r="C19" s="508"/>
      <c r="D19" s="509"/>
      <c r="E19" s="516"/>
      <c r="F19" s="517"/>
      <c r="G19" s="518"/>
      <c r="H19" s="519"/>
      <c r="I19" s="519"/>
      <c r="J19" s="519"/>
      <c r="K19" s="520"/>
      <c r="L19" s="513"/>
      <c r="M19" s="514"/>
      <c r="N19" s="514"/>
      <c r="O19" s="515"/>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470">
        <f>IF($AZ$3="４週",SUM(P19:AQ19),IF($AZ$3="暦月",SUM(P19:AT19),""))</f>
        <v>0</v>
      </c>
      <c r="AV19" s="471"/>
      <c r="AW19" s="474">
        <f t="shared" si="22"/>
        <v>0</v>
      </c>
      <c r="AX19" s="475"/>
      <c r="AY19" s="531"/>
      <c r="AZ19" s="532"/>
      <c r="BA19" s="532"/>
      <c r="BB19" s="532"/>
      <c r="BC19" s="532"/>
      <c r="BD19" s="533"/>
    </row>
    <row r="20" spans="1:56" ht="39.950000000000003" customHeight="1" x14ac:dyDescent="0.7">
      <c r="A20" s="72"/>
      <c r="B20" s="88">
        <f t="shared" si="23"/>
        <v>8</v>
      </c>
      <c r="C20" s="508"/>
      <c r="D20" s="509"/>
      <c r="E20" s="516"/>
      <c r="F20" s="517"/>
      <c r="G20" s="518"/>
      <c r="H20" s="519"/>
      <c r="I20" s="519"/>
      <c r="J20" s="519"/>
      <c r="K20" s="520"/>
      <c r="L20" s="513"/>
      <c r="M20" s="514"/>
      <c r="N20" s="514"/>
      <c r="O20" s="515"/>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470">
        <f t="shared" si="24"/>
        <v>0</v>
      </c>
      <c r="AV20" s="471"/>
      <c r="AW20" s="474">
        <f t="shared" si="22"/>
        <v>0</v>
      </c>
      <c r="AX20" s="475"/>
      <c r="AY20" s="531"/>
      <c r="AZ20" s="532"/>
      <c r="BA20" s="532"/>
      <c r="BB20" s="532"/>
      <c r="BC20" s="532"/>
      <c r="BD20" s="533"/>
    </row>
    <row r="21" spans="1:56" ht="39.950000000000003" customHeight="1" x14ac:dyDescent="0.7">
      <c r="A21" s="72"/>
      <c r="B21" s="88">
        <f t="shared" si="23"/>
        <v>9</v>
      </c>
      <c r="C21" s="508"/>
      <c r="D21" s="509"/>
      <c r="E21" s="516"/>
      <c r="F21" s="517"/>
      <c r="G21" s="518"/>
      <c r="H21" s="519"/>
      <c r="I21" s="519"/>
      <c r="J21" s="519"/>
      <c r="K21" s="520"/>
      <c r="L21" s="513"/>
      <c r="M21" s="514"/>
      <c r="N21" s="514"/>
      <c r="O21" s="515"/>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470">
        <f t="shared" si="24"/>
        <v>0</v>
      </c>
      <c r="AV21" s="471"/>
      <c r="AW21" s="474">
        <f t="shared" si="22"/>
        <v>0</v>
      </c>
      <c r="AX21" s="475"/>
      <c r="AY21" s="531"/>
      <c r="AZ21" s="532"/>
      <c r="BA21" s="532"/>
      <c r="BB21" s="532"/>
      <c r="BC21" s="532"/>
      <c r="BD21" s="533"/>
    </row>
    <row r="22" spans="1:56" ht="39.950000000000003" customHeight="1" x14ac:dyDescent="0.7">
      <c r="A22" s="72"/>
      <c r="B22" s="88">
        <f t="shared" si="23"/>
        <v>10</v>
      </c>
      <c r="C22" s="508"/>
      <c r="D22" s="509"/>
      <c r="E22" s="516"/>
      <c r="F22" s="517"/>
      <c r="G22" s="518"/>
      <c r="H22" s="519"/>
      <c r="I22" s="519"/>
      <c r="J22" s="519"/>
      <c r="K22" s="520"/>
      <c r="L22" s="513"/>
      <c r="M22" s="514"/>
      <c r="N22" s="514"/>
      <c r="O22" s="515"/>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470">
        <f t="shared" si="24"/>
        <v>0</v>
      </c>
      <c r="AV22" s="471"/>
      <c r="AW22" s="474">
        <f t="shared" si="22"/>
        <v>0</v>
      </c>
      <c r="AX22" s="475"/>
      <c r="AY22" s="531"/>
      <c r="AZ22" s="532"/>
      <c r="BA22" s="532"/>
      <c r="BB22" s="532"/>
      <c r="BC22" s="532"/>
      <c r="BD22" s="533"/>
    </row>
    <row r="23" spans="1:56" ht="39.950000000000003" customHeight="1" x14ac:dyDescent="0.7">
      <c r="A23" s="72"/>
      <c r="B23" s="88">
        <f t="shared" si="23"/>
        <v>11</v>
      </c>
      <c r="C23" s="508"/>
      <c r="D23" s="509"/>
      <c r="E23" s="516"/>
      <c r="F23" s="517"/>
      <c r="G23" s="518"/>
      <c r="H23" s="519"/>
      <c r="I23" s="519"/>
      <c r="J23" s="519"/>
      <c r="K23" s="520"/>
      <c r="L23" s="513"/>
      <c r="M23" s="514"/>
      <c r="N23" s="514"/>
      <c r="O23" s="515"/>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470">
        <f t="shared" si="24"/>
        <v>0</v>
      </c>
      <c r="AV23" s="471"/>
      <c r="AW23" s="474">
        <f t="shared" si="22"/>
        <v>0</v>
      </c>
      <c r="AX23" s="475"/>
      <c r="AY23" s="531"/>
      <c r="AZ23" s="532"/>
      <c r="BA23" s="532"/>
      <c r="BB23" s="532"/>
      <c r="BC23" s="532"/>
      <c r="BD23" s="533"/>
    </row>
    <row r="24" spans="1:56" ht="39.950000000000003" customHeight="1" x14ac:dyDescent="0.7">
      <c r="A24" s="72"/>
      <c r="B24" s="88">
        <f t="shared" si="23"/>
        <v>12</v>
      </c>
      <c r="C24" s="508"/>
      <c r="D24" s="509"/>
      <c r="E24" s="516"/>
      <c r="F24" s="517"/>
      <c r="G24" s="518"/>
      <c r="H24" s="519"/>
      <c r="I24" s="519"/>
      <c r="J24" s="519"/>
      <c r="K24" s="520"/>
      <c r="L24" s="513"/>
      <c r="M24" s="514"/>
      <c r="N24" s="514"/>
      <c r="O24" s="515"/>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470">
        <f t="shared" si="24"/>
        <v>0</v>
      </c>
      <c r="AV24" s="471"/>
      <c r="AW24" s="474">
        <f t="shared" si="22"/>
        <v>0</v>
      </c>
      <c r="AX24" s="475"/>
      <c r="AY24" s="531"/>
      <c r="AZ24" s="532"/>
      <c r="BA24" s="532"/>
      <c r="BB24" s="532"/>
      <c r="BC24" s="532"/>
      <c r="BD24" s="533"/>
    </row>
    <row r="25" spans="1:56" ht="39.950000000000003" customHeight="1" x14ac:dyDescent="0.7">
      <c r="A25" s="72"/>
      <c r="B25" s="88">
        <f t="shared" si="23"/>
        <v>13</v>
      </c>
      <c r="C25" s="508"/>
      <c r="D25" s="509"/>
      <c r="E25" s="516"/>
      <c r="F25" s="517"/>
      <c r="G25" s="518"/>
      <c r="H25" s="519"/>
      <c r="I25" s="519"/>
      <c r="J25" s="519"/>
      <c r="K25" s="520"/>
      <c r="L25" s="513"/>
      <c r="M25" s="514"/>
      <c r="N25" s="514"/>
      <c r="O25" s="515"/>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470">
        <f t="shared" si="24"/>
        <v>0</v>
      </c>
      <c r="AV25" s="471"/>
      <c r="AW25" s="474">
        <f t="shared" si="22"/>
        <v>0</v>
      </c>
      <c r="AX25" s="475"/>
      <c r="AY25" s="531"/>
      <c r="AZ25" s="532"/>
      <c r="BA25" s="532"/>
      <c r="BB25" s="532"/>
      <c r="BC25" s="532"/>
      <c r="BD25" s="533"/>
    </row>
    <row r="26" spans="1:56" ht="39.950000000000003" customHeight="1" x14ac:dyDescent="0.7">
      <c r="A26" s="72"/>
      <c r="B26" s="88">
        <f t="shared" si="23"/>
        <v>14</v>
      </c>
      <c r="C26" s="508"/>
      <c r="D26" s="509"/>
      <c r="E26" s="516"/>
      <c r="F26" s="517"/>
      <c r="G26" s="518"/>
      <c r="H26" s="519"/>
      <c r="I26" s="519"/>
      <c r="J26" s="519"/>
      <c r="K26" s="520"/>
      <c r="L26" s="513"/>
      <c r="M26" s="514"/>
      <c r="N26" s="514"/>
      <c r="O26" s="515"/>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470">
        <f t="shared" si="24"/>
        <v>0</v>
      </c>
      <c r="AV26" s="471"/>
      <c r="AW26" s="474">
        <f t="shared" si="22"/>
        <v>0</v>
      </c>
      <c r="AX26" s="475"/>
      <c r="AY26" s="531"/>
      <c r="AZ26" s="532"/>
      <c r="BA26" s="532"/>
      <c r="BB26" s="532"/>
      <c r="BC26" s="532"/>
      <c r="BD26" s="533"/>
    </row>
    <row r="27" spans="1:56" ht="39.950000000000003" customHeight="1" x14ac:dyDescent="0.7">
      <c r="A27" s="72"/>
      <c r="B27" s="88">
        <f t="shared" si="23"/>
        <v>15</v>
      </c>
      <c r="C27" s="508"/>
      <c r="D27" s="509"/>
      <c r="E27" s="516"/>
      <c r="F27" s="517"/>
      <c r="G27" s="518"/>
      <c r="H27" s="519"/>
      <c r="I27" s="519"/>
      <c r="J27" s="519"/>
      <c r="K27" s="520"/>
      <c r="L27" s="513"/>
      <c r="M27" s="514"/>
      <c r="N27" s="514"/>
      <c r="O27" s="515"/>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470">
        <f t="shared" si="24"/>
        <v>0</v>
      </c>
      <c r="AV27" s="471"/>
      <c r="AW27" s="474">
        <f t="shared" si="22"/>
        <v>0</v>
      </c>
      <c r="AX27" s="475"/>
      <c r="AY27" s="531"/>
      <c r="AZ27" s="532"/>
      <c r="BA27" s="532"/>
      <c r="BB27" s="532"/>
      <c r="BC27" s="532"/>
      <c r="BD27" s="533"/>
    </row>
    <row r="28" spans="1:56" ht="39.950000000000003" customHeight="1" x14ac:dyDescent="0.7">
      <c r="A28" s="72"/>
      <c r="B28" s="88">
        <f t="shared" si="23"/>
        <v>16</v>
      </c>
      <c r="C28" s="508"/>
      <c r="D28" s="509"/>
      <c r="E28" s="516"/>
      <c r="F28" s="517"/>
      <c r="G28" s="518"/>
      <c r="H28" s="519"/>
      <c r="I28" s="519"/>
      <c r="J28" s="519"/>
      <c r="K28" s="520"/>
      <c r="L28" s="513"/>
      <c r="M28" s="514"/>
      <c r="N28" s="514"/>
      <c r="O28" s="515"/>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470">
        <f t="shared" si="24"/>
        <v>0</v>
      </c>
      <c r="AV28" s="471"/>
      <c r="AW28" s="474">
        <f t="shared" si="22"/>
        <v>0</v>
      </c>
      <c r="AX28" s="475"/>
      <c r="AY28" s="531"/>
      <c r="AZ28" s="532"/>
      <c r="BA28" s="532"/>
      <c r="BB28" s="532"/>
      <c r="BC28" s="532"/>
      <c r="BD28" s="533"/>
    </row>
    <row r="29" spans="1:56" ht="39.950000000000003" customHeight="1" x14ac:dyDescent="0.7">
      <c r="A29" s="72"/>
      <c r="B29" s="88">
        <f t="shared" si="23"/>
        <v>17</v>
      </c>
      <c r="C29" s="508"/>
      <c r="D29" s="509"/>
      <c r="E29" s="516"/>
      <c r="F29" s="517"/>
      <c r="G29" s="518"/>
      <c r="H29" s="519"/>
      <c r="I29" s="519"/>
      <c r="J29" s="519"/>
      <c r="K29" s="520"/>
      <c r="L29" s="513"/>
      <c r="M29" s="514"/>
      <c r="N29" s="514"/>
      <c r="O29" s="515"/>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470">
        <f t="shared" si="24"/>
        <v>0</v>
      </c>
      <c r="AV29" s="471"/>
      <c r="AW29" s="474">
        <f t="shared" si="22"/>
        <v>0</v>
      </c>
      <c r="AX29" s="475"/>
      <c r="AY29" s="531"/>
      <c r="AZ29" s="532"/>
      <c r="BA29" s="532"/>
      <c r="BB29" s="532"/>
      <c r="BC29" s="532"/>
      <c r="BD29" s="533"/>
    </row>
    <row r="30" spans="1:56" ht="39.950000000000003" customHeight="1" thickBot="1" x14ac:dyDescent="0.75">
      <c r="A30" s="72"/>
      <c r="B30" s="89">
        <f t="shared" si="23"/>
        <v>18</v>
      </c>
      <c r="C30" s="521"/>
      <c r="D30" s="522"/>
      <c r="E30" s="523"/>
      <c r="F30" s="524"/>
      <c r="G30" s="525"/>
      <c r="H30" s="526"/>
      <c r="I30" s="526"/>
      <c r="J30" s="526"/>
      <c r="K30" s="527"/>
      <c r="L30" s="528"/>
      <c r="M30" s="529"/>
      <c r="N30" s="529"/>
      <c r="O30" s="530"/>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497">
        <f t="shared" si="24"/>
        <v>0</v>
      </c>
      <c r="AV30" s="498"/>
      <c r="AW30" s="499">
        <f t="shared" si="22"/>
        <v>0</v>
      </c>
      <c r="AX30" s="500"/>
      <c r="AY30" s="534"/>
      <c r="AZ30" s="535"/>
      <c r="BA30" s="535"/>
      <c r="BB30" s="535"/>
      <c r="BC30" s="535"/>
      <c r="BD30" s="536"/>
    </row>
    <row r="31" spans="1:56" ht="20.25" customHeight="1" x14ac:dyDescent="0.7">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7">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7">
      <c r="A33" s="72"/>
      <c r="B33" s="72"/>
      <c r="C33" s="68" t="s">
        <v>36</v>
      </c>
      <c r="D33" s="99"/>
      <c r="E33" s="99"/>
      <c r="F33" s="100"/>
      <c r="G33" s="100"/>
      <c r="H33" s="100"/>
      <c r="I33" s="100"/>
      <c r="J33" s="100"/>
      <c r="K33" s="100"/>
      <c r="L33" s="473" t="s">
        <v>30</v>
      </c>
      <c r="M33" s="473"/>
      <c r="N33" s="100"/>
      <c r="O33" s="100"/>
      <c r="P33" s="100"/>
      <c r="Q33" s="100"/>
      <c r="R33" s="476" t="s">
        <v>56</v>
      </c>
      <c r="S33" s="476"/>
      <c r="T33" s="476" t="s">
        <v>57</v>
      </c>
      <c r="U33" s="476"/>
      <c r="V33" s="476"/>
      <c r="W33" s="476"/>
      <c r="X33" s="100"/>
      <c r="Y33" s="454" t="s">
        <v>60</v>
      </c>
      <c r="Z33" s="454"/>
      <c r="AA33" s="454"/>
      <c r="AB33" s="454"/>
      <c r="AC33" s="68"/>
      <c r="AD33" s="68"/>
      <c r="AE33" s="106" t="s">
        <v>69</v>
      </c>
      <c r="AF33" s="106"/>
      <c r="AG33" s="100"/>
      <c r="AH33" s="100"/>
      <c r="AI33" s="406" t="s">
        <v>8</v>
      </c>
      <c r="AJ33" s="408"/>
      <c r="AK33" s="406" t="s">
        <v>9</v>
      </c>
      <c r="AL33" s="407"/>
      <c r="AM33" s="407"/>
      <c r="AN33" s="408"/>
      <c r="AO33" s="107"/>
      <c r="AP33" s="107"/>
      <c r="AQ33" s="107"/>
      <c r="AR33" s="107"/>
      <c r="AS33" s="440"/>
      <c r="AT33" s="440"/>
      <c r="AU33" s="107"/>
      <c r="AV33" s="107"/>
      <c r="AW33" s="107"/>
      <c r="AX33" s="72"/>
      <c r="AY33" s="72"/>
      <c r="AZ33" s="72"/>
      <c r="BA33" s="72"/>
      <c r="BB33" s="72"/>
      <c r="BC33" s="72"/>
      <c r="BD33" s="72"/>
    </row>
    <row r="34" spans="1:56" ht="20.25" customHeight="1" x14ac:dyDescent="0.7">
      <c r="A34" s="72"/>
      <c r="B34" s="72"/>
      <c r="C34" s="443"/>
      <c r="D34" s="444"/>
      <c r="E34" s="445"/>
      <c r="F34" s="446">
        <f>IF(AB2=1,10,IF(AB2=2,11,IF(AB2=3,12,AB2-3)))</f>
        <v>1</v>
      </c>
      <c r="G34" s="447"/>
      <c r="H34" s="446">
        <f>IF(AB2=1,11,IF(AB2=2,12,AB2-2))</f>
        <v>2</v>
      </c>
      <c r="I34" s="447"/>
      <c r="J34" s="446">
        <f>IF(AB2=1,12,AB2-1)</f>
        <v>3</v>
      </c>
      <c r="K34" s="447"/>
      <c r="L34" s="406" t="s">
        <v>29</v>
      </c>
      <c r="M34" s="408"/>
      <c r="N34" s="100"/>
      <c r="O34" s="100"/>
      <c r="P34" s="100"/>
      <c r="Q34" s="100"/>
      <c r="R34" s="405"/>
      <c r="S34" s="405"/>
      <c r="T34" s="405" t="s">
        <v>58</v>
      </c>
      <c r="U34" s="405"/>
      <c r="V34" s="405" t="s">
        <v>59</v>
      </c>
      <c r="W34" s="405"/>
      <c r="X34" s="100"/>
      <c r="Y34" s="405" t="s">
        <v>58</v>
      </c>
      <c r="Z34" s="405"/>
      <c r="AA34" s="405" t="s">
        <v>59</v>
      </c>
      <c r="AB34" s="405"/>
      <c r="AC34" s="68"/>
      <c r="AD34" s="68"/>
      <c r="AE34" s="106" t="s">
        <v>65</v>
      </c>
      <c r="AF34" s="106"/>
      <c r="AG34" s="100"/>
      <c r="AH34" s="100"/>
      <c r="AI34" s="406" t="s">
        <v>4</v>
      </c>
      <c r="AJ34" s="408"/>
      <c r="AK34" s="406" t="s">
        <v>73</v>
      </c>
      <c r="AL34" s="407"/>
      <c r="AM34" s="407"/>
      <c r="AN34" s="408"/>
      <c r="AO34" s="109"/>
      <c r="AP34" s="109"/>
      <c r="AQ34" s="107"/>
      <c r="AR34" s="110"/>
      <c r="AS34" s="455"/>
      <c r="AT34" s="455"/>
      <c r="AU34" s="107"/>
      <c r="AV34" s="107"/>
      <c r="AW34" s="107"/>
      <c r="AX34" s="72"/>
      <c r="AY34" s="72"/>
      <c r="AZ34" s="72"/>
      <c r="BA34" s="72"/>
      <c r="BB34" s="72"/>
      <c r="BC34" s="72"/>
      <c r="BD34" s="72"/>
    </row>
    <row r="35" spans="1:56" ht="20.25" customHeight="1" x14ac:dyDescent="0.7">
      <c r="A35" s="72"/>
      <c r="B35" s="72"/>
      <c r="C35" s="443" t="s">
        <v>125</v>
      </c>
      <c r="D35" s="444"/>
      <c r="E35" s="445"/>
      <c r="F35" s="448"/>
      <c r="G35" s="448"/>
      <c r="H35" s="448"/>
      <c r="I35" s="448"/>
      <c r="J35" s="448"/>
      <c r="K35" s="448"/>
      <c r="L35" s="442">
        <f>SUM(F35:K35)</f>
        <v>0</v>
      </c>
      <c r="M35" s="442"/>
      <c r="N35" s="100"/>
      <c r="O35" s="100"/>
      <c r="P35" s="100"/>
      <c r="Q35" s="100"/>
      <c r="R35" s="406" t="s">
        <v>4</v>
      </c>
      <c r="S35" s="408"/>
      <c r="T35" s="411">
        <f>SUMIFS($AU$13:$AV$30,$C$13:$D$30,"訪問介護員",$E$13:$F$30,"A")+SUMIFS($AU$13:$AV$30,$C$13:$D$30,"サービス提供責任者",$E$13:$F$30,"A")</f>
        <v>0</v>
      </c>
      <c r="U35" s="412"/>
      <c r="V35" s="432">
        <f>SUMIFS($AW$13:$AX$30,$C$13:$D$30,"訪問介護員",$E$13:$F$30,"A")+SUMIFS($AW$13:$AX$30,$C$13:$D$30,"サービス提供責任者",$E$13:$F$30,"A")</f>
        <v>0</v>
      </c>
      <c r="W35" s="433"/>
      <c r="X35" s="100"/>
      <c r="Y35" s="460">
        <v>0</v>
      </c>
      <c r="Z35" s="461"/>
      <c r="AA35" s="458">
        <v>0</v>
      </c>
      <c r="AB35" s="459"/>
      <c r="AC35" s="68"/>
      <c r="AD35" s="68"/>
      <c r="AE35" s="460">
        <v>0</v>
      </c>
      <c r="AF35" s="461"/>
      <c r="AG35" s="100"/>
      <c r="AH35" s="100"/>
      <c r="AI35" s="406" t="s">
        <v>5</v>
      </c>
      <c r="AJ35" s="408"/>
      <c r="AK35" s="406" t="s">
        <v>74</v>
      </c>
      <c r="AL35" s="407"/>
      <c r="AM35" s="407"/>
      <c r="AN35" s="408"/>
      <c r="AO35" s="110"/>
      <c r="AP35" s="107"/>
      <c r="AQ35" s="472"/>
      <c r="AR35" s="472"/>
      <c r="AS35" s="472"/>
      <c r="AT35" s="472"/>
      <c r="AU35" s="107"/>
      <c r="AV35" s="107"/>
      <c r="AW35" s="107"/>
      <c r="AX35" s="72"/>
      <c r="AY35" s="72"/>
      <c r="AZ35" s="72"/>
      <c r="BA35" s="72"/>
      <c r="BB35" s="72"/>
      <c r="BC35" s="72"/>
      <c r="BD35" s="72"/>
    </row>
    <row r="36" spans="1:56" ht="20.25" customHeight="1" x14ac:dyDescent="0.7">
      <c r="A36" s="72"/>
      <c r="B36" s="72"/>
      <c r="C36" s="443" t="s">
        <v>126</v>
      </c>
      <c r="D36" s="444"/>
      <c r="E36" s="445"/>
      <c r="F36" s="448"/>
      <c r="G36" s="448"/>
      <c r="H36" s="448"/>
      <c r="I36" s="448"/>
      <c r="J36" s="448"/>
      <c r="K36" s="448"/>
      <c r="L36" s="442">
        <f>SUM(F36:K36)</f>
        <v>0</v>
      </c>
      <c r="M36" s="442"/>
      <c r="N36" s="100"/>
      <c r="O36" s="100"/>
      <c r="P36" s="100"/>
      <c r="Q36" s="100"/>
      <c r="R36" s="406" t="s">
        <v>5</v>
      </c>
      <c r="S36" s="408"/>
      <c r="T36" s="411">
        <f>SUMIFS($AU$13:$AV$30,$C$13:$D$30,"訪問介護員",$E$13:$F$30,"B")+SUMIFS($AU$13:$AV$30,$C$13:$D$30,"サービス提供責任者",$E$13:$F$30,"B")</f>
        <v>0</v>
      </c>
      <c r="U36" s="412"/>
      <c r="V36" s="432">
        <f>SUMIFS($AW$13:$AX$30,$C$13:$D$30,"訪問介護員",$E$13:$F$30,"B")+SUMIFS($AW$13:$AX$30,$C$13:$D$30,"サービス提供責任者",$E$13:$F$30,"B")</f>
        <v>0</v>
      </c>
      <c r="W36" s="433"/>
      <c r="X36" s="100"/>
      <c r="Y36" s="460">
        <v>0</v>
      </c>
      <c r="Z36" s="461"/>
      <c r="AA36" s="458">
        <v>0</v>
      </c>
      <c r="AB36" s="459"/>
      <c r="AC36" s="68"/>
      <c r="AD36" s="68"/>
      <c r="AE36" s="460">
        <v>0</v>
      </c>
      <c r="AF36" s="461"/>
      <c r="AG36" s="100"/>
      <c r="AH36" s="100"/>
      <c r="AI36" s="406" t="s">
        <v>6</v>
      </c>
      <c r="AJ36" s="408"/>
      <c r="AK36" s="406" t="s">
        <v>75</v>
      </c>
      <c r="AL36" s="407"/>
      <c r="AM36" s="407"/>
      <c r="AN36" s="408"/>
      <c r="AO36" s="110"/>
      <c r="AP36" s="107"/>
      <c r="AQ36" s="410"/>
      <c r="AR36" s="410"/>
      <c r="AS36" s="410"/>
      <c r="AT36" s="410"/>
      <c r="AU36" s="107"/>
      <c r="AV36" s="107"/>
      <c r="AW36" s="107"/>
      <c r="AX36" s="72"/>
      <c r="AY36" s="72"/>
      <c r="AZ36" s="72"/>
      <c r="BA36" s="72"/>
      <c r="BB36" s="72"/>
      <c r="BC36" s="72"/>
      <c r="BD36" s="72"/>
    </row>
    <row r="37" spans="1:56" ht="20.25" customHeight="1" x14ac:dyDescent="0.7">
      <c r="A37" s="72"/>
      <c r="B37" s="72"/>
      <c r="C37" s="443" t="s">
        <v>28</v>
      </c>
      <c r="D37" s="444"/>
      <c r="E37" s="445"/>
      <c r="F37" s="448"/>
      <c r="G37" s="448"/>
      <c r="H37" s="448"/>
      <c r="I37" s="448"/>
      <c r="J37" s="448"/>
      <c r="K37" s="448"/>
      <c r="L37" s="442">
        <f>SUM(F37:K37)</f>
        <v>0</v>
      </c>
      <c r="M37" s="442"/>
      <c r="N37" s="100"/>
      <c r="O37" s="100"/>
      <c r="P37" s="100"/>
      <c r="Q37" s="100"/>
      <c r="R37" s="406" t="s">
        <v>6</v>
      </c>
      <c r="S37" s="408"/>
      <c r="T37" s="411">
        <f>SUMIFS($AU$13:$AV$30,$C$13:$D$30,"訪問介護員",$E$13:$F$30,"C")+SUMIFS($AU$13:$AV$30,$C$13:$D$30,"サービス提供責任者",$E$13:$F$30,"C")</f>
        <v>0</v>
      </c>
      <c r="U37" s="412"/>
      <c r="V37" s="432">
        <f>SUMIFS($AW$13:$AX$30,$C$13:$D$30,"訪問介護員",$E$13:$F$30,"C")+SUMIFS($AW$13:$AX$30,$C$13:$D$30,"サービス提供責任者",$E$13:$F$30,"C")</f>
        <v>0</v>
      </c>
      <c r="W37" s="433"/>
      <c r="X37" s="100"/>
      <c r="Y37" s="460">
        <v>0</v>
      </c>
      <c r="Z37" s="461"/>
      <c r="AA37" s="456">
        <v>0</v>
      </c>
      <c r="AB37" s="457"/>
      <c r="AC37" s="68"/>
      <c r="AD37" s="68"/>
      <c r="AE37" s="411" t="s">
        <v>38</v>
      </c>
      <c r="AF37" s="412"/>
      <c r="AG37" s="100"/>
      <c r="AH37" s="100"/>
      <c r="AI37" s="406" t="s">
        <v>7</v>
      </c>
      <c r="AJ37" s="408"/>
      <c r="AK37" s="406" t="s">
        <v>104</v>
      </c>
      <c r="AL37" s="407"/>
      <c r="AM37" s="407"/>
      <c r="AN37" s="408"/>
      <c r="AO37" s="111"/>
      <c r="AP37" s="107"/>
      <c r="AQ37" s="413"/>
      <c r="AR37" s="413"/>
      <c r="AS37" s="415"/>
      <c r="AT37" s="415"/>
      <c r="AU37" s="107"/>
      <c r="AV37" s="107"/>
      <c r="AW37" s="107"/>
      <c r="AX37" s="72"/>
      <c r="AY37" s="72"/>
      <c r="AZ37" s="72"/>
      <c r="BA37" s="72"/>
      <c r="BB37" s="72"/>
      <c r="BC37" s="72"/>
      <c r="BD37" s="72"/>
    </row>
    <row r="38" spans="1:56" ht="20.25" customHeight="1" x14ac:dyDescent="0.7">
      <c r="A38" s="72"/>
      <c r="B38" s="72"/>
      <c r="C38" s="443" t="s">
        <v>29</v>
      </c>
      <c r="D38" s="444"/>
      <c r="E38" s="445"/>
      <c r="F38" s="442">
        <f>SUM(F35:G37)</f>
        <v>0</v>
      </c>
      <c r="G38" s="442"/>
      <c r="H38" s="442">
        <f>SUM(H35:I37)</f>
        <v>0</v>
      </c>
      <c r="I38" s="442"/>
      <c r="J38" s="442">
        <f>SUM(J35:K37)</f>
        <v>0</v>
      </c>
      <c r="K38" s="442"/>
      <c r="L38" s="442">
        <f>SUM(L35:M37)</f>
        <v>0</v>
      </c>
      <c r="M38" s="442"/>
      <c r="N38" s="477"/>
      <c r="O38" s="476"/>
      <c r="P38" s="100"/>
      <c r="Q38" s="100"/>
      <c r="R38" s="406" t="s">
        <v>7</v>
      </c>
      <c r="S38" s="408"/>
      <c r="T38" s="411">
        <f>SUMIFS($AU$13:$AV$30,$C$13:$D$30,"訪問介護員",$E$13:$F$30,"D")+SUMIFS($AU$13:$AV$30,$C$13:$D$30,"サービス提供責任者",$E$13:$F$30,"D")</f>
        <v>0</v>
      </c>
      <c r="U38" s="412"/>
      <c r="V38" s="432">
        <f>SUMIFS($AW$13:$AX$30,$C$13:$D$30,"訪問介護員",$E$13:$F$30,"D")+SUMIFS($AW$13:$AX$30,$C$13:$D$30,"サービス提供責任者",$E$13:$F$30,"D")</f>
        <v>0</v>
      </c>
      <c r="W38" s="433"/>
      <c r="X38" s="100"/>
      <c r="Y38" s="460">
        <v>0</v>
      </c>
      <c r="Z38" s="461"/>
      <c r="AA38" s="456">
        <v>0</v>
      </c>
      <c r="AB38" s="457"/>
      <c r="AC38" s="68"/>
      <c r="AD38" s="68"/>
      <c r="AE38" s="411" t="s">
        <v>38</v>
      </c>
      <c r="AF38" s="412"/>
      <c r="AG38" s="100"/>
      <c r="AH38" s="100"/>
      <c r="AI38" s="100"/>
      <c r="AJ38" s="410"/>
      <c r="AK38" s="410"/>
      <c r="AL38" s="413"/>
      <c r="AM38" s="413"/>
      <c r="AN38" s="415"/>
      <c r="AO38" s="415"/>
      <c r="AP38" s="107"/>
      <c r="AQ38" s="413"/>
      <c r="AR38" s="413"/>
      <c r="AS38" s="415"/>
      <c r="AT38" s="415"/>
      <c r="AU38" s="107"/>
      <c r="AV38" s="107"/>
      <c r="AW38" s="107"/>
      <c r="AX38" s="74"/>
      <c r="AY38" s="74"/>
      <c r="AZ38" s="72"/>
      <c r="BA38" s="72"/>
      <c r="BB38" s="72"/>
      <c r="BC38" s="72"/>
      <c r="BD38" s="72"/>
    </row>
    <row r="39" spans="1:56" ht="20.25" customHeight="1" x14ac:dyDescent="0.7">
      <c r="A39" s="72"/>
      <c r="B39" s="72"/>
      <c r="C39" s="68"/>
      <c r="D39" s="68"/>
      <c r="E39" s="68"/>
      <c r="F39" s="68"/>
      <c r="G39" s="68"/>
      <c r="H39" s="68"/>
      <c r="I39" s="68"/>
      <c r="J39" s="68"/>
      <c r="K39" s="68"/>
      <c r="L39" s="106" t="s">
        <v>31</v>
      </c>
      <c r="M39" s="106"/>
      <c r="N39" s="68"/>
      <c r="O39" s="68"/>
      <c r="P39" s="100"/>
      <c r="Q39" s="100"/>
      <c r="R39" s="406" t="s">
        <v>29</v>
      </c>
      <c r="S39" s="408"/>
      <c r="T39" s="411">
        <f>SUM(T35:U38)</f>
        <v>0</v>
      </c>
      <c r="U39" s="412"/>
      <c r="V39" s="432">
        <f>SUM(V35:W38)</f>
        <v>0</v>
      </c>
      <c r="W39" s="433"/>
      <c r="X39" s="100"/>
      <c r="Y39" s="411">
        <f>SUM(Y35:Z38)</f>
        <v>0</v>
      </c>
      <c r="Z39" s="412"/>
      <c r="AA39" s="452">
        <f>SUM(AA35:AB38)</f>
        <v>0</v>
      </c>
      <c r="AB39" s="453"/>
      <c r="AC39" s="68"/>
      <c r="AD39" s="68"/>
      <c r="AE39" s="411">
        <f>SUM(AE35:AF36)</f>
        <v>0</v>
      </c>
      <c r="AF39" s="412"/>
      <c r="AG39" s="100"/>
      <c r="AH39" s="100"/>
      <c r="AI39" s="100"/>
      <c r="AJ39" s="410"/>
      <c r="AK39" s="410"/>
      <c r="AL39" s="413"/>
      <c r="AM39" s="413"/>
      <c r="AN39" s="414"/>
      <c r="AO39" s="414"/>
      <c r="AP39" s="107"/>
      <c r="AQ39" s="413"/>
      <c r="AR39" s="413"/>
      <c r="AS39" s="415"/>
      <c r="AT39" s="415"/>
      <c r="AU39" s="107"/>
      <c r="AV39" s="107"/>
      <c r="AW39" s="107"/>
      <c r="AX39" s="74"/>
      <c r="AY39" s="74"/>
      <c r="AZ39" s="72"/>
      <c r="BA39" s="72"/>
      <c r="BB39" s="72"/>
      <c r="BC39" s="72"/>
      <c r="BD39" s="72"/>
    </row>
    <row r="40" spans="1:56" ht="20.25" customHeight="1" x14ac:dyDescent="0.7">
      <c r="A40" s="72"/>
      <c r="B40" s="72"/>
      <c r="C40" s="68"/>
      <c r="D40" s="68"/>
      <c r="E40" s="68"/>
      <c r="F40" s="68"/>
      <c r="G40" s="68"/>
      <c r="H40" s="68"/>
      <c r="I40" s="68"/>
      <c r="J40" s="68"/>
      <c r="K40" s="68"/>
      <c r="L40" s="441">
        <f>L38/3</f>
        <v>0</v>
      </c>
      <c r="M40" s="441"/>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7">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438" t="s">
        <v>139</v>
      </c>
      <c r="Z41" s="43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3">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7">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405" t="s">
        <v>63</v>
      </c>
      <c r="AC43" s="405"/>
      <c r="AD43" s="405"/>
      <c r="AE43" s="405"/>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7">
      <c r="A44" s="72"/>
      <c r="B44" s="72"/>
      <c r="C44" s="427">
        <f>L40</f>
        <v>0</v>
      </c>
      <c r="D44" s="428"/>
      <c r="E44" s="106" t="s">
        <v>32</v>
      </c>
      <c r="F44" s="436">
        <v>40</v>
      </c>
      <c r="G44" s="437"/>
      <c r="H44" s="106" t="s">
        <v>33</v>
      </c>
      <c r="I44" s="434">
        <f>C44/F44</f>
        <v>0</v>
      </c>
      <c r="J44" s="435"/>
      <c r="K44" s="106" t="s">
        <v>34</v>
      </c>
      <c r="L44" s="429">
        <f>IF(C44&lt;40,1,ROUNDUP(I44,1))</f>
        <v>1</v>
      </c>
      <c r="M44" s="430"/>
      <c r="N44" s="431"/>
      <c r="O44" s="100"/>
      <c r="P44" s="100"/>
      <c r="Q44" s="100"/>
      <c r="R44" s="396">
        <f>IF($Y$41="週",AA39,Y39)</f>
        <v>0</v>
      </c>
      <c r="S44" s="397"/>
      <c r="T44" s="397"/>
      <c r="U44" s="398"/>
      <c r="V44" s="106" t="s">
        <v>32</v>
      </c>
      <c r="W44" s="406">
        <f>IF($Y$41="週",$AV$5,$AZ$5)</f>
        <v>40</v>
      </c>
      <c r="X44" s="407"/>
      <c r="Y44" s="407"/>
      <c r="Z44" s="408"/>
      <c r="AA44" s="106" t="s">
        <v>33</v>
      </c>
      <c r="AB44" s="399">
        <f>ROUNDDOWN(R44/W44,1)</f>
        <v>0</v>
      </c>
      <c r="AC44" s="400"/>
      <c r="AD44" s="400"/>
      <c r="AE44" s="401"/>
      <c r="AF44" s="100"/>
      <c r="AG44" s="100"/>
      <c r="AH44" s="100"/>
      <c r="AI44" s="100"/>
      <c r="AJ44" s="409"/>
      <c r="AK44" s="409"/>
      <c r="AL44" s="409"/>
      <c r="AM44" s="409"/>
      <c r="AN44" s="110"/>
      <c r="AO44" s="410"/>
      <c r="AP44" s="410"/>
      <c r="AQ44" s="410"/>
      <c r="AR44" s="410"/>
      <c r="AS44" s="110"/>
      <c r="AT44" s="440"/>
      <c r="AU44" s="440"/>
      <c r="AV44" s="440"/>
      <c r="AW44" s="440"/>
      <c r="AX44" s="74"/>
      <c r="AY44" s="74"/>
      <c r="AZ44" s="72"/>
      <c r="BA44" s="72"/>
      <c r="BB44" s="72"/>
      <c r="BC44" s="72"/>
      <c r="BD44" s="72"/>
    </row>
    <row r="45" spans="1:56" ht="20.25" customHeight="1" x14ac:dyDescent="0.7">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7">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7">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7">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405" t="s">
        <v>29</v>
      </c>
      <c r="AC48" s="405"/>
      <c r="AD48" s="405"/>
      <c r="AE48" s="405"/>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7">
      <c r="A49" s="72"/>
      <c r="B49" s="72"/>
      <c r="C49" s="68" t="s">
        <v>40</v>
      </c>
      <c r="D49" s="100"/>
      <c r="E49" s="100"/>
      <c r="F49" s="100"/>
      <c r="G49" s="100"/>
      <c r="H49" s="100"/>
      <c r="I49" s="100"/>
      <c r="J49" s="100"/>
      <c r="K49" s="100"/>
      <c r="L49" s="100"/>
      <c r="M49" s="100"/>
      <c r="N49" s="100"/>
      <c r="O49" s="100"/>
      <c r="P49" s="100"/>
      <c r="Q49" s="100"/>
      <c r="R49" s="396">
        <f>AE39</f>
        <v>0</v>
      </c>
      <c r="S49" s="397"/>
      <c r="T49" s="397"/>
      <c r="U49" s="398"/>
      <c r="V49" s="106" t="s">
        <v>124</v>
      </c>
      <c r="W49" s="399">
        <f>AB44</f>
        <v>0</v>
      </c>
      <c r="X49" s="400"/>
      <c r="Y49" s="400"/>
      <c r="Z49" s="401"/>
      <c r="AA49" s="106" t="s">
        <v>33</v>
      </c>
      <c r="AB49" s="402">
        <f>ROUNDDOWN(R49+W49,1)</f>
        <v>0</v>
      </c>
      <c r="AC49" s="403"/>
      <c r="AD49" s="403"/>
      <c r="AE49" s="40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7">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7">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7">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7">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7">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7">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7">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3"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BF138"/>
  <sheetViews>
    <sheetView showGridLines="0" zoomScale="75" zoomScaleNormal="75" zoomScaleSheetLayoutView="75" workbookViewId="0">
      <selection activeCell="P13" sqref="P13"/>
    </sheetView>
  </sheetViews>
  <sheetFormatPr defaultColWidth="4.5" defaultRowHeight="20.25" customHeight="1" x14ac:dyDescent="0.7"/>
  <cols>
    <col min="1" max="1" width="1.375" style="5" customWidth="1"/>
    <col min="2" max="56" width="5.625" style="5" customWidth="1"/>
    <col min="57" max="16384" width="4.5" style="5"/>
  </cols>
  <sheetData>
    <row r="1" spans="1:57" s="9" customFormat="1" ht="20.25" customHeight="1" x14ac:dyDescent="0.7">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449" t="s">
        <v>180</v>
      </c>
      <c r="AN1" s="449"/>
      <c r="AO1" s="449"/>
      <c r="AP1" s="449"/>
      <c r="AQ1" s="449"/>
      <c r="AR1" s="449"/>
      <c r="AS1" s="449"/>
      <c r="AT1" s="449"/>
      <c r="AU1" s="449"/>
      <c r="AV1" s="449"/>
      <c r="AW1" s="449"/>
      <c r="AX1" s="449"/>
      <c r="AY1" s="449"/>
      <c r="AZ1" s="449"/>
      <c r="BA1" s="449"/>
      <c r="BB1" s="41" t="s">
        <v>0</v>
      </c>
      <c r="BC1" s="37"/>
      <c r="BD1" s="37"/>
    </row>
    <row r="2" spans="1:57" s="3" customFormat="1" ht="20.25" customHeight="1" x14ac:dyDescent="0.7">
      <c r="A2" s="42"/>
      <c r="B2" s="42"/>
      <c r="C2" s="42"/>
      <c r="D2" s="39"/>
      <c r="E2" s="42"/>
      <c r="F2" s="42"/>
      <c r="G2" s="42"/>
      <c r="H2" s="39"/>
      <c r="I2" s="40"/>
      <c r="J2" s="40"/>
      <c r="K2" s="40"/>
      <c r="L2" s="40"/>
      <c r="M2" s="40"/>
      <c r="N2" s="42"/>
      <c r="O2" s="42"/>
      <c r="P2" s="42"/>
      <c r="Q2" s="42"/>
      <c r="R2" s="42"/>
      <c r="S2" s="42"/>
      <c r="T2" s="40" t="s">
        <v>20</v>
      </c>
      <c r="U2" s="451">
        <v>3</v>
      </c>
      <c r="V2" s="451"/>
      <c r="W2" s="40" t="s">
        <v>17</v>
      </c>
      <c r="X2" s="450">
        <f>IF(U2=0,"",YEAR(DATE(2018+U2,1,1)))</f>
        <v>2021</v>
      </c>
      <c r="Y2" s="450"/>
      <c r="Z2" s="42" t="s">
        <v>21</v>
      </c>
      <c r="AA2" s="42" t="s">
        <v>22</v>
      </c>
      <c r="AB2" s="451">
        <v>4</v>
      </c>
      <c r="AC2" s="451"/>
      <c r="AD2" s="42" t="s">
        <v>23</v>
      </c>
      <c r="AE2" s="42"/>
      <c r="AF2" s="42"/>
      <c r="AG2" s="42"/>
      <c r="AH2" s="42"/>
      <c r="AI2" s="42"/>
      <c r="AJ2" s="41"/>
      <c r="AK2" s="40" t="s">
        <v>18</v>
      </c>
      <c r="AL2" s="40" t="s">
        <v>17</v>
      </c>
      <c r="AM2" s="451"/>
      <c r="AN2" s="451"/>
      <c r="AO2" s="451"/>
      <c r="AP2" s="451"/>
      <c r="AQ2" s="451"/>
      <c r="AR2" s="451"/>
      <c r="AS2" s="451"/>
      <c r="AT2" s="451"/>
      <c r="AU2" s="451"/>
      <c r="AV2" s="451"/>
      <c r="AW2" s="451"/>
      <c r="AX2" s="451"/>
      <c r="AY2" s="451"/>
      <c r="AZ2" s="451"/>
      <c r="BA2" s="451"/>
      <c r="BB2" s="41" t="s">
        <v>0</v>
      </c>
      <c r="BC2" s="40"/>
      <c r="BD2" s="40"/>
      <c r="BE2" s="4"/>
    </row>
    <row r="3" spans="1:57" s="3" customFormat="1" ht="20.25" customHeight="1" x14ac:dyDescent="0.7">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395" t="s">
        <v>158</v>
      </c>
      <c r="BA3" s="395"/>
      <c r="BB3" s="395"/>
      <c r="BC3" s="395"/>
      <c r="BD3" s="40"/>
      <c r="BE3" s="4"/>
    </row>
    <row r="4" spans="1:57" s="3" customFormat="1" ht="20.25" customHeight="1" x14ac:dyDescent="0.7">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395" t="s">
        <v>150</v>
      </c>
      <c r="BA4" s="395"/>
      <c r="BB4" s="395"/>
      <c r="BC4" s="395"/>
      <c r="BD4" s="40"/>
      <c r="BE4" s="4"/>
    </row>
    <row r="5" spans="1:57" s="3" customFormat="1" ht="20.25" customHeight="1" x14ac:dyDescent="0.7">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464">
        <v>40</v>
      </c>
      <c r="AW5" s="465"/>
      <c r="AX5" s="62" t="s">
        <v>24</v>
      </c>
      <c r="AY5" s="61"/>
      <c r="AZ5" s="464">
        <v>160</v>
      </c>
      <c r="BA5" s="465"/>
      <c r="BB5" s="62" t="s">
        <v>130</v>
      </c>
      <c r="BC5" s="61"/>
      <c r="BD5" s="42"/>
      <c r="BE5" s="4"/>
    </row>
    <row r="6" spans="1:57" s="3" customFormat="1" ht="20.25" customHeight="1" x14ac:dyDescent="0.7">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468">
        <f>DAY(EOMONTH(DATE(X2,AB2,1),0))</f>
        <v>30</v>
      </c>
      <c r="BA6" s="469"/>
      <c r="BB6" s="62" t="s">
        <v>26</v>
      </c>
      <c r="BC6" s="42"/>
      <c r="BD6" s="42"/>
      <c r="BE6" s="4"/>
    </row>
    <row r="7" spans="1:57" ht="20.25" customHeight="1" thickBot="1" x14ac:dyDescent="0.7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75">
      <c r="A8" s="72"/>
      <c r="B8" s="478" t="s">
        <v>27</v>
      </c>
      <c r="C8" s="482" t="s">
        <v>87</v>
      </c>
      <c r="D8" s="490"/>
      <c r="E8" s="481" t="s">
        <v>88</v>
      </c>
      <c r="F8" s="490"/>
      <c r="G8" s="481" t="s">
        <v>89</v>
      </c>
      <c r="H8" s="482"/>
      <c r="I8" s="482"/>
      <c r="J8" s="482"/>
      <c r="K8" s="490"/>
      <c r="L8" s="481" t="s">
        <v>90</v>
      </c>
      <c r="M8" s="482"/>
      <c r="N8" s="482"/>
      <c r="O8" s="483"/>
      <c r="P8" s="466" t="s">
        <v>169</v>
      </c>
      <c r="Q8" s="467"/>
      <c r="R8" s="467"/>
      <c r="S8" s="467"/>
      <c r="T8" s="467"/>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c r="AS8" s="467"/>
      <c r="AT8" s="467"/>
      <c r="AU8" s="419" t="str">
        <f>IF(AZ3="４週","(9)1～4週目の勤務時間数合計","(9)1か月の勤務時間数合計")</f>
        <v>(9)1～4週目の勤務時間数合計</v>
      </c>
      <c r="AV8" s="420"/>
      <c r="AW8" s="419" t="s">
        <v>91</v>
      </c>
      <c r="AX8" s="420"/>
      <c r="AY8" s="462" t="s">
        <v>167</v>
      </c>
      <c r="AZ8" s="462"/>
      <c r="BA8" s="462"/>
      <c r="BB8" s="462"/>
      <c r="BC8" s="462"/>
      <c r="BD8" s="462"/>
    </row>
    <row r="9" spans="1:57" ht="20.25" customHeight="1" thickBot="1" x14ac:dyDescent="0.75">
      <c r="A9" s="72"/>
      <c r="B9" s="479"/>
      <c r="C9" s="485"/>
      <c r="D9" s="491"/>
      <c r="E9" s="484"/>
      <c r="F9" s="491"/>
      <c r="G9" s="484"/>
      <c r="H9" s="485"/>
      <c r="I9" s="485"/>
      <c r="J9" s="485"/>
      <c r="K9" s="491"/>
      <c r="L9" s="484"/>
      <c r="M9" s="485"/>
      <c r="N9" s="485"/>
      <c r="O9" s="486"/>
      <c r="P9" s="416" t="s">
        <v>11</v>
      </c>
      <c r="Q9" s="417"/>
      <c r="R9" s="417"/>
      <c r="S9" s="417"/>
      <c r="T9" s="417"/>
      <c r="U9" s="417"/>
      <c r="V9" s="418"/>
      <c r="W9" s="416" t="s">
        <v>12</v>
      </c>
      <c r="X9" s="417"/>
      <c r="Y9" s="417"/>
      <c r="Z9" s="417"/>
      <c r="AA9" s="417"/>
      <c r="AB9" s="417"/>
      <c r="AC9" s="418"/>
      <c r="AD9" s="416" t="s">
        <v>13</v>
      </c>
      <c r="AE9" s="417"/>
      <c r="AF9" s="417"/>
      <c r="AG9" s="417"/>
      <c r="AH9" s="417"/>
      <c r="AI9" s="417"/>
      <c r="AJ9" s="418"/>
      <c r="AK9" s="416" t="s">
        <v>14</v>
      </c>
      <c r="AL9" s="417"/>
      <c r="AM9" s="417"/>
      <c r="AN9" s="417"/>
      <c r="AO9" s="417"/>
      <c r="AP9" s="417"/>
      <c r="AQ9" s="418"/>
      <c r="AR9" s="416" t="s">
        <v>15</v>
      </c>
      <c r="AS9" s="417"/>
      <c r="AT9" s="418"/>
      <c r="AU9" s="421"/>
      <c r="AV9" s="422"/>
      <c r="AW9" s="421"/>
      <c r="AX9" s="422"/>
      <c r="AY9" s="462"/>
      <c r="AZ9" s="462"/>
      <c r="BA9" s="462"/>
      <c r="BB9" s="462"/>
      <c r="BC9" s="462"/>
      <c r="BD9" s="462"/>
    </row>
    <row r="10" spans="1:57" ht="20.25" customHeight="1" thickBot="1" x14ac:dyDescent="0.75">
      <c r="A10" s="72"/>
      <c r="B10" s="479"/>
      <c r="C10" s="485"/>
      <c r="D10" s="491"/>
      <c r="E10" s="484"/>
      <c r="F10" s="491"/>
      <c r="G10" s="484"/>
      <c r="H10" s="485"/>
      <c r="I10" s="485"/>
      <c r="J10" s="485"/>
      <c r="K10" s="491"/>
      <c r="L10" s="484"/>
      <c r="M10" s="485"/>
      <c r="N10" s="485"/>
      <c r="O10" s="4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421"/>
      <c r="AV10" s="422"/>
      <c r="AW10" s="421"/>
      <c r="AX10" s="422"/>
      <c r="AY10" s="462"/>
      <c r="AZ10" s="462"/>
      <c r="BA10" s="462"/>
      <c r="BB10" s="462"/>
      <c r="BC10" s="462"/>
      <c r="BD10" s="462"/>
    </row>
    <row r="11" spans="1:57" ht="20.25" hidden="1" customHeight="1" thickBot="1" x14ac:dyDescent="0.75">
      <c r="A11" s="72"/>
      <c r="B11" s="479"/>
      <c r="C11" s="485"/>
      <c r="D11" s="491"/>
      <c r="E11" s="484"/>
      <c r="F11" s="491"/>
      <c r="G11" s="484"/>
      <c r="H11" s="485"/>
      <c r="I11" s="485"/>
      <c r="J11" s="485"/>
      <c r="K11" s="491"/>
      <c r="L11" s="484"/>
      <c r="M11" s="485"/>
      <c r="N11" s="485"/>
      <c r="O11" s="4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423"/>
      <c r="AV11" s="424"/>
      <c r="AW11" s="423"/>
      <c r="AX11" s="424"/>
      <c r="AY11" s="463"/>
      <c r="AZ11" s="463"/>
      <c r="BA11" s="463"/>
      <c r="BB11" s="463"/>
      <c r="BC11" s="463"/>
      <c r="BD11" s="463"/>
    </row>
    <row r="12" spans="1:57" ht="20.25" customHeight="1" thickBot="1" x14ac:dyDescent="0.75">
      <c r="A12" s="72"/>
      <c r="B12" s="480"/>
      <c r="C12" s="488"/>
      <c r="D12" s="492"/>
      <c r="E12" s="487"/>
      <c r="F12" s="492"/>
      <c r="G12" s="487"/>
      <c r="H12" s="488"/>
      <c r="I12" s="488"/>
      <c r="J12" s="488"/>
      <c r="K12" s="492"/>
      <c r="L12" s="487"/>
      <c r="M12" s="488"/>
      <c r="N12" s="488"/>
      <c r="O12" s="489"/>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425"/>
      <c r="AV12" s="426"/>
      <c r="AW12" s="425"/>
      <c r="AX12" s="426"/>
      <c r="AY12" s="462"/>
      <c r="AZ12" s="462"/>
      <c r="BA12" s="462"/>
      <c r="BB12" s="462"/>
      <c r="BC12" s="462"/>
      <c r="BD12" s="462"/>
    </row>
    <row r="13" spans="1:57" ht="39.950000000000003" customHeight="1" x14ac:dyDescent="0.7">
      <c r="A13" s="72"/>
      <c r="B13" s="117">
        <v>1</v>
      </c>
      <c r="C13" s="501"/>
      <c r="D13" s="502"/>
      <c r="E13" s="503"/>
      <c r="F13" s="504"/>
      <c r="G13" s="505"/>
      <c r="H13" s="506"/>
      <c r="I13" s="506"/>
      <c r="J13" s="506"/>
      <c r="K13" s="507"/>
      <c r="L13" s="510"/>
      <c r="M13" s="511"/>
      <c r="N13" s="511"/>
      <c r="O13" s="512"/>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493">
        <f>IF($AZ$3="４週",SUM(P13:AQ13),IF($AZ$3="暦月",SUM(P13:AT13),""))</f>
        <v>0</v>
      </c>
      <c r="AV13" s="494"/>
      <c r="AW13" s="495">
        <f t="shared" ref="AW13:AW44" si="1">IF($AZ$3="４週",AU13/4,IF($AZ$3="暦月",AU13/($AZ$6/7),""))</f>
        <v>0</v>
      </c>
      <c r="AX13" s="496"/>
      <c r="AY13" s="537"/>
      <c r="AZ13" s="538"/>
      <c r="BA13" s="538"/>
      <c r="BB13" s="538"/>
      <c r="BC13" s="538"/>
      <c r="BD13" s="539"/>
    </row>
    <row r="14" spans="1:57" ht="39.950000000000003" customHeight="1" x14ac:dyDescent="0.7">
      <c r="A14" s="72"/>
      <c r="B14" s="88">
        <f t="shared" ref="B14:B29" si="2">B13+1</f>
        <v>2</v>
      </c>
      <c r="C14" s="508"/>
      <c r="D14" s="509"/>
      <c r="E14" s="516"/>
      <c r="F14" s="517"/>
      <c r="G14" s="518"/>
      <c r="H14" s="519"/>
      <c r="I14" s="519"/>
      <c r="J14" s="519"/>
      <c r="K14" s="520"/>
      <c r="L14" s="513"/>
      <c r="M14" s="514"/>
      <c r="N14" s="514"/>
      <c r="O14" s="515"/>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470">
        <f>IF($AZ$3="４週",SUM(P14:AQ14),IF($AZ$3="暦月",SUM(P14:AT14),""))</f>
        <v>0</v>
      </c>
      <c r="AV14" s="471"/>
      <c r="AW14" s="474">
        <f t="shared" si="1"/>
        <v>0</v>
      </c>
      <c r="AX14" s="475"/>
      <c r="AY14" s="531"/>
      <c r="AZ14" s="532"/>
      <c r="BA14" s="532"/>
      <c r="BB14" s="532"/>
      <c r="BC14" s="532"/>
      <c r="BD14" s="533"/>
    </row>
    <row r="15" spans="1:57" ht="39.950000000000003" customHeight="1" x14ac:dyDescent="0.7">
      <c r="A15" s="72"/>
      <c r="B15" s="88">
        <f t="shared" si="2"/>
        <v>3</v>
      </c>
      <c r="C15" s="508"/>
      <c r="D15" s="509"/>
      <c r="E15" s="516"/>
      <c r="F15" s="517"/>
      <c r="G15" s="518"/>
      <c r="H15" s="519"/>
      <c r="I15" s="519"/>
      <c r="J15" s="519"/>
      <c r="K15" s="520"/>
      <c r="L15" s="513"/>
      <c r="M15" s="514"/>
      <c r="N15" s="514"/>
      <c r="O15" s="515"/>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470">
        <f>IF($AZ$3="４週",SUM(P15:AQ15),IF($AZ$3="暦月",SUM(P15:AT15),""))</f>
        <v>0</v>
      </c>
      <c r="AV15" s="471"/>
      <c r="AW15" s="474">
        <f t="shared" si="1"/>
        <v>0</v>
      </c>
      <c r="AX15" s="475"/>
      <c r="AY15" s="531"/>
      <c r="AZ15" s="532"/>
      <c r="BA15" s="532"/>
      <c r="BB15" s="532"/>
      <c r="BC15" s="532"/>
      <c r="BD15" s="533"/>
    </row>
    <row r="16" spans="1:57" ht="39.950000000000003" customHeight="1" x14ac:dyDescent="0.7">
      <c r="A16" s="72"/>
      <c r="B16" s="88">
        <f t="shared" si="2"/>
        <v>4</v>
      </c>
      <c r="C16" s="508"/>
      <c r="D16" s="509"/>
      <c r="E16" s="516"/>
      <c r="F16" s="517"/>
      <c r="G16" s="518"/>
      <c r="H16" s="519"/>
      <c r="I16" s="519"/>
      <c r="J16" s="519"/>
      <c r="K16" s="520"/>
      <c r="L16" s="513"/>
      <c r="M16" s="514"/>
      <c r="N16" s="514"/>
      <c r="O16" s="515"/>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470">
        <f>IF($AZ$3="４週",SUM(P16:AQ16),IF($AZ$3="暦月",SUM(P16:AT16),""))</f>
        <v>0</v>
      </c>
      <c r="AV16" s="471"/>
      <c r="AW16" s="474">
        <f t="shared" si="1"/>
        <v>0</v>
      </c>
      <c r="AX16" s="475"/>
      <c r="AY16" s="531"/>
      <c r="AZ16" s="532"/>
      <c r="BA16" s="532"/>
      <c r="BB16" s="532"/>
      <c r="BC16" s="532"/>
      <c r="BD16" s="533"/>
    </row>
    <row r="17" spans="1:56" ht="39.950000000000003" customHeight="1" x14ac:dyDescent="0.7">
      <c r="A17" s="72"/>
      <c r="B17" s="88">
        <f t="shared" si="2"/>
        <v>5</v>
      </c>
      <c r="C17" s="508"/>
      <c r="D17" s="509"/>
      <c r="E17" s="516"/>
      <c r="F17" s="517"/>
      <c r="G17" s="518"/>
      <c r="H17" s="519"/>
      <c r="I17" s="519"/>
      <c r="J17" s="519"/>
      <c r="K17" s="520"/>
      <c r="L17" s="513"/>
      <c r="M17" s="514"/>
      <c r="N17" s="514"/>
      <c r="O17" s="515"/>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470">
        <f t="shared" ref="AU17:AU112" si="3">IF($AZ$3="４週",SUM(P17:AQ17),IF($AZ$3="暦月",SUM(P17:AT17),""))</f>
        <v>0</v>
      </c>
      <c r="AV17" s="471"/>
      <c r="AW17" s="474">
        <f t="shared" si="1"/>
        <v>0</v>
      </c>
      <c r="AX17" s="475"/>
      <c r="AY17" s="531"/>
      <c r="AZ17" s="532"/>
      <c r="BA17" s="532"/>
      <c r="BB17" s="532"/>
      <c r="BC17" s="532"/>
      <c r="BD17" s="533"/>
    </row>
    <row r="18" spans="1:56" ht="39.950000000000003" customHeight="1" x14ac:dyDescent="0.7">
      <c r="A18" s="72"/>
      <c r="B18" s="88">
        <f t="shared" si="2"/>
        <v>6</v>
      </c>
      <c r="C18" s="508"/>
      <c r="D18" s="509"/>
      <c r="E18" s="516"/>
      <c r="F18" s="517"/>
      <c r="G18" s="518"/>
      <c r="H18" s="519"/>
      <c r="I18" s="519"/>
      <c r="J18" s="519"/>
      <c r="K18" s="520"/>
      <c r="L18" s="513"/>
      <c r="M18" s="514"/>
      <c r="N18" s="514"/>
      <c r="O18" s="515"/>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470">
        <f t="shared" si="3"/>
        <v>0</v>
      </c>
      <c r="AV18" s="471"/>
      <c r="AW18" s="474">
        <f t="shared" si="1"/>
        <v>0</v>
      </c>
      <c r="AX18" s="475"/>
      <c r="AY18" s="531"/>
      <c r="AZ18" s="532"/>
      <c r="BA18" s="532"/>
      <c r="BB18" s="532"/>
      <c r="BC18" s="532"/>
      <c r="BD18" s="533"/>
    </row>
    <row r="19" spans="1:56" ht="39.950000000000003" customHeight="1" x14ac:dyDescent="0.7">
      <c r="A19" s="72"/>
      <c r="B19" s="88">
        <f t="shared" si="2"/>
        <v>7</v>
      </c>
      <c r="C19" s="508"/>
      <c r="D19" s="509"/>
      <c r="E19" s="516"/>
      <c r="F19" s="517"/>
      <c r="G19" s="518"/>
      <c r="H19" s="519"/>
      <c r="I19" s="519"/>
      <c r="J19" s="519"/>
      <c r="K19" s="520"/>
      <c r="L19" s="513"/>
      <c r="M19" s="514"/>
      <c r="N19" s="514"/>
      <c r="O19" s="515"/>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470">
        <f>IF($AZ$3="４週",SUM(P19:AQ19),IF($AZ$3="暦月",SUM(P19:AT19),""))</f>
        <v>0</v>
      </c>
      <c r="AV19" s="471"/>
      <c r="AW19" s="474">
        <f t="shared" si="1"/>
        <v>0</v>
      </c>
      <c r="AX19" s="475"/>
      <c r="AY19" s="531"/>
      <c r="AZ19" s="532"/>
      <c r="BA19" s="532"/>
      <c r="BB19" s="532"/>
      <c r="BC19" s="532"/>
      <c r="BD19" s="533"/>
    </row>
    <row r="20" spans="1:56" ht="39.950000000000003" customHeight="1" x14ac:dyDescent="0.7">
      <c r="A20" s="72"/>
      <c r="B20" s="88">
        <f t="shared" si="2"/>
        <v>8</v>
      </c>
      <c r="C20" s="508"/>
      <c r="D20" s="509"/>
      <c r="E20" s="516"/>
      <c r="F20" s="517"/>
      <c r="G20" s="518"/>
      <c r="H20" s="519"/>
      <c r="I20" s="519"/>
      <c r="J20" s="519"/>
      <c r="K20" s="520"/>
      <c r="L20" s="513"/>
      <c r="M20" s="514"/>
      <c r="N20" s="514"/>
      <c r="O20" s="515"/>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470">
        <f t="shared" si="3"/>
        <v>0</v>
      </c>
      <c r="AV20" s="471"/>
      <c r="AW20" s="474">
        <f t="shared" si="1"/>
        <v>0</v>
      </c>
      <c r="AX20" s="475"/>
      <c r="AY20" s="531"/>
      <c r="AZ20" s="532"/>
      <c r="BA20" s="532"/>
      <c r="BB20" s="532"/>
      <c r="BC20" s="532"/>
      <c r="BD20" s="533"/>
    </row>
    <row r="21" spans="1:56" ht="39.950000000000003" customHeight="1" x14ac:dyDescent="0.7">
      <c r="A21" s="72"/>
      <c r="B21" s="88">
        <f t="shared" si="2"/>
        <v>9</v>
      </c>
      <c r="C21" s="508"/>
      <c r="D21" s="509"/>
      <c r="E21" s="516"/>
      <c r="F21" s="517"/>
      <c r="G21" s="518"/>
      <c r="H21" s="519"/>
      <c r="I21" s="519"/>
      <c r="J21" s="519"/>
      <c r="K21" s="520"/>
      <c r="L21" s="513"/>
      <c r="M21" s="514"/>
      <c r="N21" s="514"/>
      <c r="O21" s="515"/>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470">
        <f t="shared" si="3"/>
        <v>0</v>
      </c>
      <c r="AV21" s="471"/>
      <c r="AW21" s="474">
        <f t="shared" si="1"/>
        <v>0</v>
      </c>
      <c r="AX21" s="475"/>
      <c r="AY21" s="531"/>
      <c r="AZ21" s="532"/>
      <c r="BA21" s="532"/>
      <c r="BB21" s="532"/>
      <c r="BC21" s="532"/>
      <c r="BD21" s="533"/>
    </row>
    <row r="22" spans="1:56" ht="39.950000000000003" customHeight="1" x14ac:dyDescent="0.7">
      <c r="A22" s="72"/>
      <c r="B22" s="88">
        <f t="shared" si="2"/>
        <v>10</v>
      </c>
      <c r="C22" s="508"/>
      <c r="D22" s="509"/>
      <c r="E22" s="516"/>
      <c r="F22" s="517"/>
      <c r="G22" s="518"/>
      <c r="H22" s="519"/>
      <c r="I22" s="519"/>
      <c r="J22" s="519"/>
      <c r="K22" s="520"/>
      <c r="L22" s="513"/>
      <c r="M22" s="514"/>
      <c r="N22" s="514"/>
      <c r="O22" s="515"/>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470">
        <f t="shared" si="3"/>
        <v>0</v>
      </c>
      <c r="AV22" s="471"/>
      <c r="AW22" s="474">
        <f t="shared" si="1"/>
        <v>0</v>
      </c>
      <c r="AX22" s="475"/>
      <c r="AY22" s="531"/>
      <c r="AZ22" s="532"/>
      <c r="BA22" s="532"/>
      <c r="BB22" s="532"/>
      <c r="BC22" s="532"/>
      <c r="BD22" s="533"/>
    </row>
    <row r="23" spans="1:56" ht="39.950000000000003" customHeight="1" x14ac:dyDescent="0.7">
      <c r="A23" s="72"/>
      <c r="B23" s="88">
        <f t="shared" si="2"/>
        <v>11</v>
      </c>
      <c r="C23" s="508"/>
      <c r="D23" s="509"/>
      <c r="E23" s="516"/>
      <c r="F23" s="517"/>
      <c r="G23" s="518"/>
      <c r="H23" s="519"/>
      <c r="I23" s="519"/>
      <c r="J23" s="519"/>
      <c r="K23" s="520"/>
      <c r="L23" s="513"/>
      <c r="M23" s="514"/>
      <c r="N23" s="514"/>
      <c r="O23" s="515"/>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470">
        <f t="shared" si="3"/>
        <v>0</v>
      </c>
      <c r="AV23" s="471"/>
      <c r="AW23" s="474">
        <f t="shared" si="1"/>
        <v>0</v>
      </c>
      <c r="AX23" s="475"/>
      <c r="AY23" s="531"/>
      <c r="AZ23" s="532"/>
      <c r="BA23" s="532"/>
      <c r="BB23" s="532"/>
      <c r="BC23" s="532"/>
      <c r="BD23" s="533"/>
    </row>
    <row r="24" spans="1:56" ht="39.950000000000003" customHeight="1" x14ac:dyDescent="0.7">
      <c r="A24" s="72"/>
      <c r="B24" s="88">
        <f t="shared" si="2"/>
        <v>12</v>
      </c>
      <c r="C24" s="508"/>
      <c r="D24" s="509"/>
      <c r="E24" s="516"/>
      <c r="F24" s="517"/>
      <c r="G24" s="518"/>
      <c r="H24" s="519"/>
      <c r="I24" s="519"/>
      <c r="J24" s="519"/>
      <c r="K24" s="520"/>
      <c r="L24" s="513"/>
      <c r="M24" s="514"/>
      <c r="N24" s="514"/>
      <c r="O24" s="515"/>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470">
        <f t="shared" si="3"/>
        <v>0</v>
      </c>
      <c r="AV24" s="471"/>
      <c r="AW24" s="474">
        <f t="shared" si="1"/>
        <v>0</v>
      </c>
      <c r="AX24" s="475"/>
      <c r="AY24" s="531"/>
      <c r="AZ24" s="532"/>
      <c r="BA24" s="532"/>
      <c r="BB24" s="532"/>
      <c r="BC24" s="532"/>
      <c r="BD24" s="533"/>
    </row>
    <row r="25" spans="1:56" ht="39.950000000000003" customHeight="1" x14ac:dyDescent="0.7">
      <c r="A25" s="72"/>
      <c r="B25" s="88">
        <f t="shared" si="2"/>
        <v>13</v>
      </c>
      <c r="C25" s="508"/>
      <c r="D25" s="509"/>
      <c r="E25" s="516"/>
      <c r="F25" s="517"/>
      <c r="G25" s="518"/>
      <c r="H25" s="519"/>
      <c r="I25" s="519"/>
      <c r="J25" s="519"/>
      <c r="K25" s="520"/>
      <c r="L25" s="513"/>
      <c r="M25" s="514"/>
      <c r="N25" s="514"/>
      <c r="O25" s="515"/>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470">
        <f t="shared" si="3"/>
        <v>0</v>
      </c>
      <c r="AV25" s="471"/>
      <c r="AW25" s="474">
        <f t="shared" si="1"/>
        <v>0</v>
      </c>
      <c r="AX25" s="475"/>
      <c r="AY25" s="531"/>
      <c r="AZ25" s="532"/>
      <c r="BA25" s="532"/>
      <c r="BB25" s="532"/>
      <c r="BC25" s="532"/>
      <c r="BD25" s="533"/>
    </row>
    <row r="26" spans="1:56" ht="39.950000000000003" customHeight="1" x14ac:dyDescent="0.7">
      <c r="A26" s="72"/>
      <c r="B26" s="88">
        <f t="shared" si="2"/>
        <v>14</v>
      </c>
      <c r="C26" s="508"/>
      <c r="D26" s="509"/>
      <c r="E26" s="516"/>
      <c r="F26" s="517"/>
      <c r="G26" s="518"/>
      <c r="H26" s="519"/>
      <c r="I26" s="519"/>
      <c r="J26" s="519"/>
      <c r="K26" s="520"/>
      <c r="L26" s="513"/>
      <c r="M26" s="514"/>
      <c r="N26" s="514"/>
      <c r="O26" s="515"/>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470">
        <f t="shared" si="3"/>
        <v>0</v>
      </c>
      <c r="AV26" s="471"/>
      <c r="AW26" s="474">
        <f t="shared" si="1"/>
        <v>0</v>
      </c>
      <c r="AX26" s="475"/>
      <c r="AY26" s="531"/>
      <c r="AZ26" s="532"/>
      <c r="BA26" s="532"/>
      <c r="BB26" s="532"/>
      <c r="BC26" s="532"/>
      <c r="BD26" s="533"/>
    </row>
    <row r="27" spans="1:56" ht="39.950000000000003" customHeight="1" x14ac:dyDescent="0.7">
      <c r="A27" s="72"/>
      <c r="B27" s="88">
        <f t="shared" si="2"/>
        <v>15</v>
      </c>
      <c r="C27" s="508"/>
      <c r="D27" s="509"/>
      <c r="E27" s="516"/>
      <c r="F27" s="517"/>
      <c r="G27" s="518"/>
      <c r="H27" s="519"/>
      <c r="I27" s="519"/>
      <c r="J27" s="519"/>
      <c r="K27" s="520"/>
      <c r="L27" s="513"/>
      <c r="M27" s="514"/>
      <c r="N27" s="514"/>
      <c r="O27" s="515"/>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470">
        <f t="shared" si="3"/>
        <v>0</v>
      </c>
      <c r="AV27" s="471"/>
      <c r="AW27" s="474">
        <f t="shared" si="1"/>
        <v>0</v>
      </c>
      <c r="AX27" s="475"/>
      <c r="AY27" s="531"/>
      <c r="AZ27" s="532"/>
      <c r="BA27" s="532"/>
      <c r="BB27" s="532"/>
      <c r="BC27" s="532"/>
      <c r="BD27" s="533"/>
    </row>
    <row r="28" spans="1:56" ht="39.950000000000003" customHeight="1" x14ac:dyDescent="0.7">
      <c r="A28" s="72"/>
      <c r="B28" s="88">
        <f t="shared" si="2"/>
        <v>16</v>
      </c>
      <c r="C28" s="508"/>
      <c r="D28" s="509"/>
      <c r="E28" s="516"/>
      <c r="F28" s="517"/>
      <c r="G28" s="518"/>
      <c r="H28" s="519"/>
      <c r="I28" s="519"/>
      <c r="J28" s="519"/>
      <c r="K28" s="520"/>
      <c r="L28" s="513"/>
      <c r="M28" s="514"/>
      <c r="N28" s="514"/>
      <c r="O28" s="515"/>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470">
        <f t="shared" si="3"/>
        <v>0</v>
      </c>
      <c r="AV28" s="471"/>
      <c r="AW28" s="474">
        <f t="shared" si="1"/>
        <v>0</v>
      </c>
      <c r="AX28" s="475"/>
      <c r="AY28" s="531"/>
      <c r="AZ28" s="532"/>
      <c r="BA28" s="532"/>
      <c r="BB28" s="532"/>
      <c r="BC28" s="532"/>
      <c r="BD28" s="533"/>
    </row>
    <row r="29" spans="1:56" ht="39.950000000000003" customHeight="1" x14ac:dyDescent="0.7">
      <c r="A29" s="72"/>
      <c r="B29" s="88">
        <f t="shared" si="2"/>
        <v>17</v>
      </c>
      <c r="C29" s="508"/>
      <c r="D29" s="509"/>
      <c r="E29" s="516"/>
      <c r="F29" s="517"/>
      <c r="G29" s="518"/>
      <c r="H29" s="519"/>
      <c r="I29" s="519"/>
      <c r="J29" s="519"/>
      <c r="K29" s="520"/>
      <c r="L29" s="513"/>
      <c r="M29" s="514"/>
      <c r="N29" s="514"/>
      <c r="O29" s="515"/>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470">
        <f t="shared" si="3"/>
        <v>0</v>
      </c>
      <c r="AV29" s="471"/>
      <c r="AW29" s="474">
        <f t="shared" si="1"/>
        <v>0</v>
      </c>
      <c r="AX29" s="475"/>
      <c r="AY29" s="531"/>
      <c r="AZ29" s="532"/>
      <c r="BA29" s="532"/>
      <c r="BB29" s="532"/>
      <c r="BC29" s="532"/>
      <c r="BD29" s="533"/>
    </row>
    <row r="30" spans="1:56" ht="39.950000000000003" customHeight="1" x14ac:dyDescent="0.7">
      <c r="A30" s="72"/>
      <c r="B30" s="88">
        <f t="shared" ref="B30:B93" si="4">B29+1</f>
        <v>18</v>
      </c>
      <c r="C30" s="508"/>
      <c r="D30" s="509"/>
      <c r="E30" s="516"/>
      <c r="F30" s="517"/>
      <c r="G30" s="518"/>
      <c r="H30" s="519"/>
      <c r="I30" s="519"/>
      <c r="J30" s="519"/>
      <c r="K30" s="520"/>
      <c r="L30" s="513"/>
      <c r="M30" s="514"/>
      <c r="N30" s="514"/>
      <c r="O30" s="515"/>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470">
        <f t="shared" ref="AU30" si="5">IF($AZ$3="４週",SUM(P30:AQ30),IF($AZ$3="暦月",SUM(P30:AT30),""))</f>
        <v>0</v>
      </c>
      <c r="AV30" s="471"/>
      <c r="AW30" s="474">
        <f t="shared" si="1"/>
        <v>0</v>
      </c>
      <c r="AX30" s="475"/>
      <c r="AY30" s="531"/>
      <c r="AZ30" s="532"/>
      <c r="BA30" s="532"/>
      <c r="BB30" s="532"/>
      <c r="BC30" s="532"/>
      <c r="BD30" s="533"/>
    </row>
    <row r="31" spans="1:56" ht="39.950000000000003" customHeight="1" x14ac:dyDescent="0.7">
      <c r="A31" s="72"/>
      <c r="B31" s="88">
        <f t="shared" si="4"/>
        <v>19</v>
      </c>
      <c r="C31" s="508"/>
      <c r="D31" s="509"/>
      <c r="E31" s="516"/>
      <c r="F31" s="517"/>
      <c r="G31" s="518"/>
      <c r="H31" s="519"/>
      <c r="I31" s="519"/>
      <c r="J31" s="519"/>
      <c r="K31" s="520"/>
      <c r="L31" s="513"/>
      <c r="M31" s="514"/>
      <c r="N31" s="514"/>
      <c r="O31" s="515"/>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470">
        <f t="shared" ref="AU31:AU94" si="6">IF($AZ$3="４週",SUM(P31:AQ31),IF($AZ$3="暦月",SUM(P31:AT31),""))</f>
        <v>0</v>
      </c>
      <c r="AV31" s="471"/>
      <c r="AW31" s="474">
        <f t="shared" si="1"/>
        <v>0</v>
      </c>
      <c r="AX31" s="475"/>
      <c r="AY31" s="531"/>
      <c r="AZ31" s="532"/>
      <c r="BA31" s="532"/>
      <c r="BB31" s="532"/>
      <c r="BC31" s="532"/>
      <c r="BD31" s="533"/>
    </row>
    <row r="32" spans="1:56" ht="39.950000000000003" customHeight="1" x14ac:dyDescent="0.7">
      <c r="A32" s="72"/>
      <c r="B32" s="88">
        <f t="shared" si="4"/>
        <v>20</v>
      </c>
      <c r="C32" s="508"/>
      <c r="D32" s="509"/>
      <c r="E32" s="516"/>
      <c r="F32" s="517"/>
      <c r="G32" s="518"/>
      <c r="H32" s="519"/>
      <c r="I32" s="519"/>
      <c r="J32" s="519"/>
      <c r="K32" s="520"/>
      <c r="L32" s="513"/>
      <c r="M32" s="514"/>
      <c r="N32" s="514"/>
      <c r="O32" s="515"/>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470">
        <f t="shared" si="6"/>
        <v>0</v>
      </c>
      <c r="AV32" s="471"/>
      <c r="AW32" s="474">
        <f t="shared" si="1"/>
        <v>0</v>
      </c>
      <c r="AX32" s="475"/>
      <c r="AY32" s="531"/>
      <c r="AZ32" s="532"/>
      <c r="BA32" s="532"/>
      <c r="BB32" s="532"/>
      <c r="BC32" s="532"/>
      <c r="BD32" s="533"/>
    </row>
    <row r="33" spans="1:56" ht="39.950000000000003" customHeight="1" x14ac:dyDescent="0.7">
      <c r="A33" s="72"/>
      <c r="B33" s="88">
        <f t="shared" si="4"/>
        <v>21</v>
      </c>
      <c r="C33" s="508"/>
      <c r="D33" s="509"/>
      <c r="E33" s="516"/>
      <c r="F33" s="517"/>
      <c r="G33" s="518"/>
      <c r="H33" s="519"/>
      <c r="I33" s="519"/>
      <c r="J33" s="519"/>
      <c r="K33" s="520"/>
      <c r="L33" s="513"/>
      <c r="M33" s="514"/>
      <c r="N33" s="514"/>
      <c r="O33" s="515"/>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470">
        <f t="shared" si="6"/>
        <v>0</v>
      </c>
      <c r="AV33" s="471"/>
      <c r="AW33" s="474">
        <f t="shared" si="1"/>
        <v>0</v>
      </c>
      <c r="AX33" s="475"/>
      <c r="AY33" s="531"/>
      <c r="AZ33" s="532"/>
      <c r="BA33" s="532"/>
      <c r="BB33" s="532"/>
      <c r="BC33" s="532"/>
      <c r="BD33" s="533"/>
    </row>
    <row r="34" spans="1:56" ht="39.950000000000003" customHeight="1" x14ac:dyDescent="0.7">
      <c r="A34" s="72"/>
      <c r="B34" s="88">
        <f t="shared" si="4"/>
        <v>22</v>
      </c>
      <c r="C34" s="508"/>
      <c r="D34" s="509"/>
      <c r="E34" s="516"/>
      <c r="F34" s="517"/>
      <c r="G34" s="518"/>
      <c r="H34" s="519"/>
      <c r="I34" s="519"/>
      <c r="J34" s="519"/>
      <c r="K34" s="520"/>
      <c r="L34" s="513"/>
      <c r="M34" s="514"/>
      <c r="N34" s="514"/>
      <c r="O34" s="515"/>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470">
        <f t="shared" si="6"/>
        <v>0</v>
      </c>
      <c r="AV34" s="471"/>
      <c r="AW34" s="474">
        <f t="shared" si="1"/>
        <v>0</v>
      </c>
      <c r="AX34" s="475"/>
      <c r="AY34" s="531"/>
      <c r="AZ34" s="532"/>
      <c r="BA34" s="532"/>
      <c r="BB34" s="532"/>
      <c r="BC34" s="532"/>
      <c r="BD34" s="533"/>
    </row>
    <row r="35" spans="1:56" ht="39.950000000000003" customHeight="1" x14ac:dyDescent="0.7">
      <c r="A35" s="72"/>
      <c r="B35" s="88">
        <f t="shared" si="4"/>
        <v>23</v>
      </c>
      <c r="C35" s="508"/>
      <c r="D35" s="509"/>
      <c r="E35" s="516"/>
      <c r="F35" s="517"/>
      <c r="G35" s="518"/>
      <c r="H35" s="519"/>
      <c r="I35" s="519"/>
      <c r="J35" s="519"/>
      <c r="K35" s="520"/>
      <c r="L35" s="513"/>
      <c r="M35" s="514"/>
      <c r="N35" s="514"/>
      <c r="O35" s="515"/>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470">
        <f t="shared" si="6"/>
        <v>0</v>
      </c>
      <c r="AV35" s="471"/>
      <c r="AW35" s="474">
        <f t="shared" si="1"/>
        <v>0</v>
      </c>
      <c r="AX35" s="475"/>
      <c r="AY35" s="531"/>
      <c r="AZ35" s="532"/>
      <c r="BA35" s="532"/>
      <c r="BB35" s="532"/>
      <c r="BC35" s="532"/>
      <c r="BD35" s="533"/>
    </row>
    <row r="36" spans="1:56" ht="39.950000000000003" customHeight="1" x14ac:dyDescent="0.7">
      <c r="A36" s="72"/>
      <c r="B36" s="88">
        <f t="shared" si="4"/>
        <v>24</v>
      </c>
      <c r="C36" s="508"/>
      <c r="D36" s="509"/>
      <c r="E36" s="516"/>
      <c r="F36" s="517"/>
      <c r="G36" s="518"/>
      <c r="H36" s="519"/>
      <c r="I36" s="519"/>
      <c r="J36" s="519"/>
      <c r="K36" s="520"/>
      <c r="L36" s="513"/>
      <c r="M36" s="514"/>
      <c r="N36" s="514"/>
      <c r="O36" s="515"/>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470">
        <f t="shared" si="6"/>
        <v>0</v>
      </c>
      <c r="AV36" s="471"/>
      <c r="AW36" s="474">
        <f t="shared" si="1"/>
        <v>0</v>
      </c>
      <c r="AX36" s="475"/>
      <c r="AY36" s="531"/>
      <c r="AZ36" s="532"/>
      <c r="BA36" s="532"/>
      <c r="BB36" s="532"/>
      <c r="BC36" s="532"/>
      <c r="BD36" s="533"/>
    </row>
    <row r="37" spans="1:56" ht="39.950000000000003" customHeight="1" x14ac:dyDescent="0.7">
      <c r="A37" s="72"/>
      <c r="B37" s="88">
        <f t="shared" si="4"/>
        <v>25</v>
      </c>
      <c r="C37" s="508"/>
      <c r="D37" s="509"/>
      <c r="E37" s="516"/>
      <c r="F37" s="517"/>
      <c r="G37" s="518"/>
      <c r="H37" s="519"/>
      <c r="I37" s="519"/>
      <c r="J37" s="519"/>
      <c r="K37" s="520"/>
      <c r="L37" s="513"/>
      <c r="M37" s="514"/>
      <c r="N37" s="514"/>
      <c r="O37" s="515"/>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470">
        <f t="shared" si="6"/>
        <v>0</v>
      </c>
      <c r="AV37" s="471"/>
      <c r="AW37" s="474">
        <f t="shared" si="1"/>
        <v>0</v>
      </c>
      <c r="AX37" s="475"/>
      <c r="AY37" s="531"/>
      <c r="AZ37" s="532"/>
      <c r="BA37" s="532"/>
      <c r="BB37" s="532"/>
      <c r="BC37" s="532"/>
      <c r="BD37" s="533"/>
    </row>
    <row r="38" spans="1:56" ht="39.950000000000003" customHeight="1" x14ac:dyDescent="0.7">
      <c r="A38" s="72"/>
      <c r="B38" s="88">
        <f t="shared" si="4"/>
        <v>26</v>
      </c>
      <c r="C38" s="508"/>
      <c r="D38" s="509"/>
      <c r="E38" s="516"/>
      <c r="F38" s="517"/>
      <c r="G38" s="518"/>
      <c r="H38" s="519"/>
      <c r="I38" s="519"/>
      <c r="J38" s="519"/>
      <c r="K38" s="520"/>
      <c r="L38" s="513"/>
      <c r="M38" s="514"/>
      <c r="N38" s="514"/>
      <c r="O38" s="515"/>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470">
        <f t="shared" si="6"/>
        <v>0</v>
      </c>
      <c r="AV38" s="471"/>
      <c r="AW38" s="474">
        <f t="shared" si="1"/>
        <v>0</v>
      </c>
      <c r="AX38" s="475"/>
      <c r="AY38" s="531"/>
      <c r="AZ38" s="532"/>
      <c r="BA38" s="532"/>
      <c r="BB38" s="532"/>
      <c r="BC38" s="532"/>
      <c r="BD38" s="533"/>
    </row>
    <row r="39" spans="1:56" ht="39.950000000000003" customHeight="1" x14ac:dyDescent="0.7">
      <c r="A39" s="72"/>
      <c r="B39" s="88">
        <f t="shared" si="4"/>
        <v>27</v>
      </c>
      <c r="C39" s="508"/>
      <c r="D39" s="509"/>
      <c r="E39" s="516"/>
      <c r="F39" s="517"/>
      <c r="G39" s="518"/>
      <c r="H39" s="519"/>
      <c r="I39" s="519"/>
      <c r="J39" s="519"/>
      <c r="K39" s="520"/>
      <c r="L39" s="513"/>
      <c r="M39" s="514"/>
      <c r="N39" s="514"/>
      <c r="O39" s="515"/>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470">
        <f t="shared" si="6"/>
        <v>0</v>
      </c>
      <c r="AV39" s="471"/>
      <c r="AW39" s="474">
        <f t="shared" si="1"/>
        <v>0</v>
      </c>
      <c r="AX39" s="475"/>
      <c r="AY39" s="531"/>
      <c r="AZ39" s="532"/>
      <c r="BA39" s="532"/>
      <c r="BB39" s="532"/>
      <c r="BC39" s="532"/>
      <c r="BD39" s="533"/>
    </row>
    <row r="40" spans="1:56" ht="39.950000000000003" customHeight="1" x14ac:dyDescent="0.7">
      <c r="A40" s="72"/>
      <c r="B40" s="88">
        <f t="shared" si="4"/>
        <v>28</v>
      </c>
      <c r="C40" s="508"/>
      <c r="D40" s="509"/>
      <c r="E40" s="516"/>
      <c r="F40" s="517"/>
      <c r="G40" s="518"/>
      <c r="H40" s="519"/>
      <c r="I40" s="519"/>
      <c r="J40" s="519"/>
      <c r="K40" s="520"/>
      <c r="L40" s="513"/>
      <c r="M40" s="514"/>
      <c r="N40" s="514"/>
      <c r="O40" s="515"/>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470">
        <f t="shared" si="6"/>
        <v>0</v>
      </c>
      <c r="AV40" s="471"/>
      <c r="AW40" s="474">
        <f t="shared" si="1"/>
        <v>0</v>
      </c>
      <c r="AX40" s="475"/>
      <c r="AY40" s="531"/>
      <c r="AZ40" s="532"/>
      <c r="BA40" s="532"/>
      <c r="BB40" s="532"/>
      <c r="BC40" s="532"/>
      <c r="BD40" s="533"/>
    </row>
    <row r="41" spans="1:56" ht="39.950000000000003" customHeight="1" x14ac:dyDescent="0.7">
      <c r="A41" s="72"/>
      <c r="B41" s="88">
        <f t="shared" si="4"/>
        <v>29</v>
      </c>
      <c r="C41" s="508"/>
      <c r="D41" s="509"/>
      <c r="E41" s="516"/>
      <c r="F41" s="517"/>
      <c r="G41" s="518"/>
      <c r="H41" s="519"/>
      <c r="I41" s="519"/>
      <c r="J41" s="519"/>
      <c r="K41" s="520"/>
      <c r="L41" s="513"/>
      <c r="M41" s="514"/>
      <c r="N41" s="514"/>
      <c r="O41" s="515"/>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470">
        <f t="shared" si="6"/>
        <v>0</v>
      </c>
      <c r="AV41" s="471"/>
      <c r="AW41" s="474">
        <f t="shared" si="1"/>
        <v>0</v>
      </c>
      <c r="AX41" s="475"/>
      <c r="AY41" s="531"/>
      <c r="AZ41" s="532"/>
      <c r="BA41" s="532"/>
      <c r="BB41" s="532"/>
      <c r="BC41" s="532"/>
      <c r="BD41" s="533"/>
    </row>
    <row r="42" spans="1:56" ht="39.950000000000003" customHeight="1" x14ac:dyDescent="0.7">
      <c r="A42" s="72"/>
      <c r="B42" s="88">
        <f t="shared" si="4"/>
        <v>30</v>
      </c>
      <c r="C42" s="508"/>
      <c r="D42" s="509"/>
      <c r="E42" s="516"/>
      <c r="F42" s="517"/>
      <c r="G42" s="518"/>
      <c r="H42" s="519"/>
      <c r="I42" s="519"/>
      <c r="J42" s="519"/>
      <c r="K42" s="520"/>
      <c r="L42" s="513"/>
      <c r="M42" s="514"/>
      <c r="N42" s="514"/>
      <c r="O42" s="515"/>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470">
        <f t="shared" si="6"/>
        <v>0</v>
      </c>
      <c r="AV42" s="471"/>
      <c r="AW42" s="474">
        <f t="shared" si="1"/>
        <v>0</v>
      </c>
      <c r="AX42" s="475"/>
      <c r="AY42" s="531"/>
      <c r="AZ42" s="532"/>
      <c r="BA42" s="532"/>
      <c r="BB42" s="532"/>
      <c r="BC42" s="532"/>
      <c r="BD42" s="533"/>
    </row>
    <row r="43" spans="1:56" ht="39.950000000000003" customHeight="1" x14ac:dyDescent="0.7">
      <c r="A43" s="72"/>
      <c r="B43" s="88">
        <f t="shared" si="4"/>
        <v>31</v>
      </c>
      <c r="C43" s="508"/>
      <c r="D43" s="509"/>
      <c r="E43" s="516"/>
      <c r="F43" s="517"/>
      <c r="G43" s="518"/>
      <c r="H43" s="519"/>
      <c r="I43" s="519"/>
      <c r="J43" s="519"/>
      <c r="K43" s="520"/>
      <c r="L43" s="513"/>
      <c r="M43" s="514"/>
      <c r="N43" s="514"/>
      <c r="O43" s="515"/>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470">
        <f t="shared" si="6"/>
        <v>0</v>
      </c>
      <c r="AV43" s="471"/>
      <c r="AW43" s="474">
        <f t="shared" si="1"/>
        <v>0</v>
      </c>
      <c r="AX43" s="475"/>
      <c r="AY43" s="531"/>
      <c r="AZ43" s="532"/>
      <c r="BA43" s="532"/>
      <c r="BB43" s="532"/>
      <c r="BC43" s="532"/>
      <c r="BD43" s="533"/>
    </row>
    <row r="44" spans="1:56" ht="39.950000000000003" customHeight="1" x14ac:dyDescent="0.7">
      <c r="A44" s="72"/>
      <c r="B44" s="88">
        <f t="shared" si="4"/>
        <v>32</v>
      </c>
      <c r="C44" s="508"/>
      <c r="D44" s="509"/>
      <c r="E44" s="516"/>
      <c r="F44" s="517"/>
      <c r="G44" s="518"/>
      <c r="H44" s="519"/>
      <c r="I44" s="519"/>
      <c r="J44" s="519"/>
      <c r="K44" s="520"/>
      <c r="L44" s="513"/>
      <c r="M44" s="514"/>
      <c r="N44" s="514"/>
      <c r="O44" s="515"/>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470">
        <f t="shared" si="6"/>
        <v>0</v>
      </c>
      <c r="AV44" s="471"/>
      <c r="AW44" s="474">
        <f t="shared" si="1"/>
        <v>0</v>
      </c>
      <c r="AX44" s="475"/>
      <c r="AY44" s="531"/>
      <c r="AZ44" s="532"/>
      <c r="BA44" s="532"/>
      <c r="BB44" s="532"/>
      <c r="BC44" s="532"/>
      <c r="BD44" s="533"/>
    </row>
    <row r="45" spans="1:56" ht="39.950000000000003" customHeight="1" x14ac:dyDescent="0.7">
      <c r="A45" s="72"/>
      <c r="B45" s="88">
        <f t="shared" si="4"/>
        <v>33</v>
      </c>
      <c r="C45" s="508"/>
      <c r="D45" s="509"/>
      <c r="E45" s="516"/>
      <c r="F45" s="517"/>
      <c r="G45" s="518"/>
      <c r="H45" s="519"/>
      <c r="I45" s="519"/>
      <c r="J45" s="519"/>
      <c r="K45" s="520"/>
      <c r="L45" s="513"/>
      <c r="M45" s="514"/>
      <c r="N45" s="514"/>
      <c r="O45" s="515"/>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470">
        <f t="shared" si="6"/>
        <v>0</v>
      </c>
      <c r="AV45" s="471"/>
      <c r="AW45" s="474">
        <f t="shared" ref="AW45:AW76" si="7">IF($AZ$3="４週",AU45/4,IF($AZ$3="暦月",AU45/($AZ$6/7),""))</f>
        <v>0</v>
      </c>
      <c r="AX45" s="475"/>
      <c r="AY45" s="531"/>
      <c r="AZ45" s="532"/>
      <c r="BA45" s="532"/>
      <c r="BB45" s="532"/>
      <c r="BC45" s="532"/>
      <c r="BD45" s="533"/>
    </row>
    <row r="46" spans="1:56" ht="39.950000000000003" customHeight="1" x14ac:dyDescent="0.7">
      <c r="A46" s="72"/>
      <c r="B46" s="88">
        <f t="shared" si="4"/>
        <v>34</v>
      </c>
      <c r="C46" s="508"/>
      <c r="D46" s="509"/>
      <c r="E46" s="516"/>
      <c r="F46" s="517"/>
      <c r="G46" s="518"/>
      <c r="H46" s="519"/>
      <c r="I46" s="519"/>
      <c r="J46" s="519"/>
      <c r="K46" s="520"/>
      <c r="L46" s="513"/>
      <c r="M46" s="514"/>
      <c r="N46" s="514"/>
      <c r="O46" s="515"/>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470">
        <f t="shared" si="6"/>
        <v>0</v>
      </c>
      <c r="AV46" s="471"/>
      <c r="AW46" s="474">
        <f t="shared" si="7"/>
        <v>0</v>
      </c>
      <c r="AX46" s="475"/>
      <c r="AY46" s="531"/>
      <c r="AZ46" s="532"/>
      <c r="BA46" s="532"/>
      <c r="BB46" s="532"/>
      <c r="BC46" s="532"/>
      <c r="BD46" s="533"/>
    </row>
    <row r="47" spans="1:56" ht="39.950000000000003" customHeight="1" x14ac:dyDescent="0.7">
      <c r="A47" s="72"/>
      <c r="B47" s="88">
        <f t="shared" si="4"/>
        <v>35</v>
      </c>
      <c r="C47" s="508"/>
      <c r="D47" s="509"/>
      <c r="E47" s="516"/>
      <c r="F47" s="517"/>
      <c r="G47" s="518"/>
      <c r="H47" s="519"/>
      <c r="I47" s="519"/>
      <c r="J47" s="519"/>
      <c r="K47" s="520"/>
      <c r="L47" s="513"/>
      <c r="M47" s="514"/>
      <c r="N47" s="514"/>
      <c r="O47" s="515"/>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470">
        <f t="shared" si="6"/>
        <v>0</v>
      </c>
      <c r="AV47" s="471"/>
      <c r="AW47" s="474">
        <f t="shared" si="7"/>
        <v>0</v>
      </c>
      <c r="AX47" s="475"/>
      <c r="AY47" s="531"/>
      <c r="AZ47" s="532"/>
      <c r="BA47" s="532"/>
      <c r="BB47" s="532"/>
      <c r="BC47" s="532"/>
      <c r="BD47" s="533"/>
    </row>
    <row r="48" spans="1:56" ht="39.950000000000003" customHeight="1" x14ac:dyDescent="0.7">
      <c r="A48" s="72"/>
      <c r="B48" s="88">
        <f t="shared" si="4"/>
        <v>36</v>
      </c>
      <c r="C48" s="508"/>
      <c r="D48" s="509"/>
      <c r="E48" s="516"/>
      <c r="F48" s="517"/>
      <c r="G48" s="518"/>
      <c r="H48" s="519"/>
      <c r="I48" s="519"/>
      <c r="J48" s="519"/>
      <c r="K48" s="520"/>
      <c r="L48" s="513"/>
      <c r="M48" s="514"/>
      <c r="N48" s="514"/>
      <c r="O48" s="515"/>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470">
        <f t="shared" si="6"/>
        <v>0</v>
      </c>
      <c r="AV48" s="471"/>
      <c r="AW48" s="474">
        <f t="shared" si="7"/>
        <v>0</v>
      </c>
      <c r="AX48" s="475"/>
      <c r="AY48" s="531"/>
      <c r="AZ48" s="532"/>
      <c r="BA48" s="532"/>
      <c r="BB48" s="532"/>
      <c r="BC48" s="532"/>
      <c r="BD48" s="533"/>
    </row>
    <row r="49" spans="1:56" ht="39.950000000000003" customHeight="1" x14ac:dyDescent="0.7">
      <c r="A49" s="72"/>
      <c r="B49" s="88">
        <f t="shared" si="4"/>
        <v>37</v>
      </c>
      <c r="C49" s="508"/>
      <c r="D49" s="509"/>
      <c r="E49" s="516"/>
      <c r="F49" s="517"/>
      <c r="G49" s="518"/>
      <c r="H49" s="519"/>
      <c r="I49" s="519"/>
      <c r="J49" s="519"/>
      <c r="K49" s="520"/>
      <c r="L49" s="513"/>
      <c r="M49" s="514"/>
      <c r="N49" s="514"/>
      <c r="O49" s="515"/>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470">
        <f t="shared" si="6"/>
        <v>0</v>
      </c>
      <c r="AV49" s="471"/>
      <c r="AW49" s="474">
        <f t="shared" si="7"/>
        <v>0</v>
      </c>
      <c r="AX49" s="475"/>
      <c r="AY49" s="531"/>
      <c r="AZ49" s="532"/>
      <c r="BA49" s="532"/>
      <c r="BB49" s="532"/>
      <c r="BC49" s="532"/>
      <c r="BD49" s="533"/>
    </row>
    <row r="50" spans="1:56" ht="39.950000000000003" customHeight="1" x14ac:dyDescent="0.7">
      <c r="A50" s="72"/>
      <c r="B50" s="88">
        <f t="shared" si="4"/>
        <v>38</v>
      </c>
      <c r="C50" s="508"/>
      <c r="D50" s="509"/>
      <c r="E50" s="516"/>
      <c r="F50" s="517"/>
      <c r="G50" s="518"/>
      <c r="H50" s="519"/>
      <c r="I50" s="519"/>
      <c r="J50" s="519"/>
      <c r="K50" s="520"/>
      <c r="L50" s="513"/>
      <c r="M50" s="514"/>
      <c r="N50" s="514"/>
      <c r="O50" s="515"/>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470">
        <f t="shared" si="6"/>
        <v>0</v>
      </c>
      <c r="AV50" s="471"/>
      <c r="AW50" s="474">
        <f t="shared" si="7"/>
        <v>0</v>
      </c>
      <c r="AX50" s="475"/>
      <c r="AY50" s="531"/>
      <c r="AZ50" s="532"/>
      <c r="BA50" s="532"/>
      <c r="BB50" s="532"/>
      <c r="BC50" s="532"/>
      <c r="BD50" s="533"/>
    </row>
    <row r="51" spans="1:56" ht="39.950000000000003" customHeight="1" x14ac:dyDescent="0.7">
      <c r="A51" s="72"/>
      <c r="B51" s="88">
        <f t="shared" si="4"/>
        <v>39</v>
      </c>
      <c r="C51" s="508"/>
      <c r="D51" s="509"/>
      <c r="E51" s="516"/>
      <c r="F51" s="517"/>
      <c r="G51" s="518"/>
      <c r="H51" s="519"/>
      <c r="I51" s="519"/>
      <c r="J51" s="519"/>
      <c r="K51" s="520"/>
      <c r="L51" s="513"/>
      <c r="M51" s="514"/>
      <c r="N51" s="514"/>
      <c r="O51" s="515"/>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470">
        <f t="shared" si="6"/>
        <v>0</v>
      </c>
      <c r="AV51" s="471"/>
      <c r="AW51" s="474">
        <f t="shared" si="7"/>
        <v>0</v>
      </c>
      <c r="AX51" s="475"/>
      <c r="AY51" s="531"/>
      <c r="AZ51" s="532"/>
      <c r="BA51" s="532"/>
      <c r="BB51" s="532"/>
      <c r="BC51" s="532"/>
      <c r="BD51" s="533"/>
    </row>
    <row r="52" spans="1:56" ht="39.950000000000003" customHeight="1" x14ac:dyDescent="0.7">
      <c r="A52" s="72"/>
      <c r="B52" s="88">
        <f t="shared" si="4"/>
        <v>40</v>
      </c>
      <c r="C52" s="508"/>
      <c r="D52" s="509"/>
      <c r="E52" s="516"/>
      <c r="F52" s="517"/>
      <c r="G52" s="518"/>
      <c r="H52" s="519"/>
      <c r="I52" s="519"/>
      <c r="J52" s="519"/>
      <c r="K52" s="520"/>
      <c r="L52" s="513"/>
      <c r="M52" s="514"/>
      <c r="N52" s="514"/>
      <c r="O52" s="515"/>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470">
        <f t="shared" si="6"/>
        <v>0</v>
      </c>
      <c r="AV52" s="471"/>
      <c r="AW52" s="474">
        <f t="shared" si="7"/>
        <v>0</v>
      </c>
      <c r="AX52" s="475"/>
      <c r="AY52" s="531"/>
      <c r="AZ52" s="532"/>
      <c r="BA52" s="532"/>
      <c r="BB52" s="532"/>
      <c r="BC52" s="532"/>
      <c r="BD52" s="533"/>
    </row>
    <row r="53" spans="1:56" ht="39.950000000000003" customHeight="1" x14ac:dyDescent="0.7">
      <c r="A53" s="72"/>
      <c r="B53" s="88">
        <f t="shared" si="4"/>
        <v>41</v>
      </c>
      <c r="C53" s="508"/>
      <c r="D53" s="509"/>
      <c r="E53" s="516"/>
      <c r="F53" s="517"/>
      <c r="G53" s="518"/>
      <c r="H53" s="519"/>
      <c r="I53" s="519"/>
      <c r="J53" s="519"/>
      <c r="K53" s="520"/>
      <c r="L53" s="513"/>
      <c r="M53" s="514"/>
      <c r="N53" s="514"/>
      <c r="O53" s="515"/>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470">
        <f t="shared" si="6"/>
        <v>0</v>
      </c>
      <c r="AV53" s="471"/>
      <c r="AW53" s="474">
        <f t="shared" si="7"/>
        <v>0</v>
      </c>
      <c r="AX53" s="475"/>
      <c r="AY53" s="531"/>
      <c r="AZ53" s="532"/>
      <c r="BA53" s="532"/>
      <c r="BB53" s="532"/>
      <c r="BC53" s="532"/>
      <c r="BD53" s="533"/>
    </row>
    <row r="54" spans="1:56" ht="39.950000000000003" customHeight="1" x14ac:dyDescent="0.7">
      <c r="A54" s="72"/>
      <c r="B54" s="88">
        <f t="shared" si="4"/>
        <v>42</v>
      </c>
      <c r="C54" s="508"/>
      <c r="D54" s="509"/>
      <c r="E54" s="516"/>
      <c r="F54" s="517"/>
      <c r="G54" s="518"/>
      <c r="H54" s="519"/>
      <c r="I54" s="519"/>
      <c r="J54" s="519"/>
      <c r="K54" s="520"/>
      <c r="L54" s="513"/>
      <c r="M54" s="514"/>
      <c r="N54" s="514"/>
      <c r="O54" s="515"/>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470">
        <f t="shared" si="6"/>
        <v>0</v>
      </c>
      <c r="AV54" s="471"/>
      <c r="AW54" s="474">
        <f t="shared" si="7"/>
        <v>0</v>
      </c>
      <c r="AX54" s="475"/>
      <c r="AY54" s="531"/>
      <c r="AZ54" s="532"/>
      <c r="BA54" s="532"/>
      <c r="BB54" s="532"/>
      <c r="BC54" s="532"/>
      <c r="BD54" s="533"/>
    </row>
    <row r="55" spans="1:56" ht="39.950000000000003" customHeight="1" x14ac:dyDescent="0.7">
      <c r="A55" s="72"/>
      <c r="B55" s="88">
        <f t="shared" si="4"/>
        <v>43</v>
      </c>
      <c r="C55" s="508"/>
      <c r="D55" s="509"/>
      <c r="E55" s="516"/>
      <c r="F55" s="517"/>
      <c r="G55" s="518"/>
      <c r="H55" s="519"/>
      <c r="I55" s="519"/>
      <c r="J55" s="519"/>
      <c r="K55" s="520"/>
      <c r="L55" s="513"/>
      <c r="M55" s="514"/>
      <c r="N55" s="514"/>
      <c r="O55" s="515"/>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470">
        <f t="shared" si="6"/>
        <v>0</v>
      </c>
      <c r="AV55" s="471"/>
      <c r="AW55" s="474">
        <f t="shared" si="7"/>
        <v>0</v>
      </c>
      <c r="AX55" s="475"/>
      <c r="AY55" s="531"/>
      <c r="AZ55" s="532"/>
      <c r="BA55" s="532"/>
      <c r="BB55" s="532"/>
      <c r="BC55" s="532"/>
      <c r="BD55" s="533"/>
    </row>
    <row r="56" spans="1:56" ht="39.950000000000003" customHeight="1" x14ac:dyDescent="0.7">
      <c r="A56" s="72"/>
      <c r="B56" s="88">
        <f t="shared" si="4"/>
        <v>44</v>
      </c>
      <c r="C56" s="508"/>
      <c r="D56" s="509"/>
      <c r="E56" s="516"/>
      <c r="F56" s="517"/>
      <c r="G56" s="518"/>
      <c r="H56" s="519"/>
      <c r="I56" s="519"/>
      <c r="J56" s="519"/>
      <c r="K56" s="520"/>
      <c r="L56" s="513"/>
      <c r="M56" s="514"/>
      <c r="N56" s="514"/>
      <c r="O56" s="515"/>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470">
        <f t="shared" si="6"/>
        <v>0</v>
      </c>
      <c r="AV56" s="471"/>
      <c r="AW56" s="474">
        <f t="shared" si="7"/>
        <v>0</v>
      </c>
      <c r="AX56" s="475"/>
      <c r="AY56" s="531"/>
      <c r="AZ56" s="532"/>
      <c r="BA56" s="532"/>
      <c r="BB56" s="532"/>
      <c r="BC56" s="532"/>
      <c r="BD56" s="533"/>
    </row>
    <row r="57" spans="1:56" ht="39.950000000000003" customHeight="1" x14ac:dyDescent="0.7">
      <c r="A57" s="72"/>
      <c r="B57" s="88">
        <f t="shared" si="4"/>
        <v>45</v>
      </c>
      <c r="C57" s="508"/>
      <c r="D57" s="509"/>
      <c r="E57" s="516"/>
      <c r="F57" s="517"/>
      <c r="G57" s="518"/>
      <c r="H57" s="519"/>
      <c r="I57" s="519"/>
      <c r="J57" s="519"/>
      <c r="K57" s="520"/>
      <c r="L57" s="513"/>
      <c r="M57" s="514"/>
      <c r="N57" s="514"/>
      <c r="O57" s="515"/>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470">
        <f t="shared" si="6"/>
        <v>0</v>
      </c>
      <c r="AV57" s="471"/>
      <c r="AW57" s="474">
        <f t="shared" si="7"/>
        <v>0</v>
      </c>
      <c r="AX57" s="475"/>
      <c r="AY57" s="531"/>
      <c r="AZ57" s="532"/>
      <c r="BA57" s="532"/>
      <c r="BB57" s="532"/>
      <c r="BC57" s="532"/>
      <c r="BD57" s="533"/>
    </row>
    <row r="58" spans="1:56" ht="39.950000000000003" customHeight="1" x14ac:dyDescent="0.7">
      <c r="A58" s="72"/>
      <c r="B58" s="88">
        <f t="shared" si="4"/>
        <v>46</v>
      </c>
      <c r="C58" s="508"/>
      <c r="D58" s="509"/>
      <c r="E58" s="516"/>
      <c r="F58" s="517"/>
      <c r="G58" s="518"/>
      <c r="H58" s="519"/>
      <c r="I58" s="519"/>
      <c r="J58" s="519"/>
      <c r="K58" s="520"/>
      <c r="L58" s="513"/>
      <c r="M58" s="514"/>
      <c r="N58" s="514"/>
      <c r="O58" s="515"/>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470">
        <f t="shared" si="6"/>
        <v>0</v>
      </c>
      <c r="AV58" s="471"/>
      <c r="AW58" s="474">
        <f t="shared" si="7"/>
        <v>0</v>
      </c>
      <c r="AX58" s="475"/>
      <c r="AY58" s="531"/>
      <c r="AZ58" s="532"/>
      <c r="BA58" s="532"/>
      <c r="BB58" s="532"/>
      <c r="BC58" s="532"/>
      <c r="BD58" s="533"/>
    </row>
    <row r="59" spans="1:56" ht="39.950000000000003" customHeight="1" x14ac:dyDescent="0.7">
      <c r="A59" s="72"/>
      <c r="B59" s="88">
        <f t="shared" si="4"/>
        <v>47</v>
      </c>
      <c r="C59" s="508"/>
      <c r="D59" s="509"/>
      <c r="E59" s="516"/>
      <c r="F59" s="517"/>
      <c r="G59" s="518"/>
      <c r="H59" s="519"/>
      <c r="I59" s="519"/>
      <c r="J59" s="519"/>
      <c r="K59" s="520"/>
      <c r="L59" s="513"/>
      <c r="M59" s="514"/>
      <c r="N59" s="514"/>
      <c r="O59" s="515"/>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470">
        <f t="shared" si="6"/>
        <v>0</v>
      </c>
      <c r="AV59" s="471"/>
      <c r="AW59" s="474">
        <f t="shared" si="7"/>
        <v>0</v>
      </c>
      <c r="AX59" s="475"/>
      <c r="AY59" s="531"/>
      <c r="AZ59" s="532"/>
      <c r="BA59" s="532"/>
      <c r="BB59" s="532"/>
      <c r="BC59" s="532"/>
      <c r="BD59" s="533"/>
    </row>
    <row r="60" spans="1:56" ht="39.950000000000003" customHeight="1" x14ac:dyDescent="0.7">
      <c r="A60" s="72"/>
      <c r="B60" s="88">
        <f t="shared" si="4"/>
        <v>48</v>
      </c>
      <c r="C60" s="508"/>
      <c r="D60" s="509"/>
      <c r="E60" s="516"/>
      <c r="F60" s="517"/>
      <c r="G60" s="518"/>
      <c r="H60" s="519"/>
      <c r="I60" s="519"/>
      <c r="J60" s="519"/>
      <c r="K60" s="520"/>
      <c r="L60" s="513"/>
      <c r="M60" s="514"/>
      <c r="N60" s="514"/>
      <c r="O60" s="515"/>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470">
        <f t="shared" si="6"/>
        <v>0</v>
      </c>
      <c r="AV60" s="471"/>
      <c r="AW60" s="474">
        <f t="shared" si="7"/>
        <v>0</v>
      </c>
      <c r="AX60" s="475"/>
      <c r="AY60" s="531"/>
      <c r="AZ60" s="532"/>
      <c r="BA60" s="532"/>
      <c r="BB60" s="532"/>
      <c r="BC60" s="532"/>
      <c r="BD60" s="533"/>
    </row>
    <row r="61" spans="1:56" ht="39.950000000000003" customHeight="1" x14ac:dyDescent="0.7">
      <c r="A61" s="72"/>
      <c r="B61" s="88">
        <f t="shared" si="4"/>
        <v>49</v>
      </c>
      <c r="C61" s="508"/>
      <c r="D61" s="509"/>
      <c r="E61" s="516"/>
      <c r="F61" s="517"/>
      <c r="G61" s="518"/>
      <c r="H61" s="519"/>
      <c r="I61" s="519"/>
      <c r="J61" s="519"/>
      <c r="K61" s="520"/>
      <c r="L61" s="513"/>
      <c r="M61" s="514"/>
      <c r="N61" s="514"/>
      <c r="O61" s="515"/>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470">
        <f t="shared" si="6"/>
        <v>0</v>
      </c>
      <c r="AV61" s="471"/>
      <c r="AW61" s="474">
        <f t="shared" si="7"/>
        <v>0</v>
      </c>
      <c r="AX61" s="475"/>
      <c r="AY61" s="531"/>
      <c r="AZ61" s="532"/>
      <c r="BA61" s="532"/>
      <c r="BB61" s="532"/>
      <c r="BC61" s="532"/>
      <c r="BD61" s="533"/>
    </row>
    <row r="62" spans="1:56" ht="39.950000000000003" customHeight="1" x14ac:dyDescent="0.7">
      <c r="A62" s="72"/>
      <c r="B62" s="88">
        <f t="shared" si="4"/>
        <v>50</v>
      </c>
      <c r="C62" s="508"/>
      <c r="D62" s="509"/>
      <c r="E62" s="516"/>
      <c r="F62" s="517"/>
      <c r="G62" s="518"/>
      <c r="H62" s="519"/>
      <c r="I62" s="519"/>
      <c r="J62" s="519"/>
      <c r="K62" s="520"/>
      <c r="L62" s="513"/>
      <c r="M62" s="514"/>
      <c r="N62" s="514"/>
      <c r="O62" s="515"/>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470">
        <f t="shared" si="6"/>
        <v>0</v>
      </c>
      <c r="AV62" s="471"/>
      <c r="AW62" s="474">
        <f t="shared" si="7"/>
        <v>0</v>
      </c>
      <c r="AX62" s="475"/>
      <c r="AY62" s="531"/>
      <c r="AZ62" s="532"/>
      <c r="BA62" s="532"/>
      <c r="BB62" s="532"/>
      <c r="BC62" s="532"/>
      <c r="BD62" s="533"/>
    </row>
    <row r="63" spans="1:56" ht="39.950000000000003" customHeight="1" x14ac:dyDescent="0.7">
      <c r="A63" s="72"/>
      <c r="B63" s="88">
        <f t="shared" si="4"/>
        <v>51</v>
      </c>
      <c r="C63" s="508"/>
      <c r="D63" s="509"/>
      <c r="E63" s="516"/>
      <c r="F63" s="517"/>
      <c r="G63" s="518"/>
      <c r="H63" s="519"/>
      <c r="I63" s="519"/>
      <c r="J63" s="519"/>
      <c r="K63" s="520"/>
      <c r="L63" s="513"/>
      <c r="M63" s="514"/>
      <c r="N63" s="514"/>
      <c r="O63" s="515"/>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470">
        <f t="shared" si="6"/>
        <v>0</v>
      </c>
      <c r="AV63" s="471"/>
      <c r="AW63" s="474">
        <f t="shared" si="7"/>
        <v>0</v>
      </c>
      <c r="AX63" s="475"/>
      <c r="AY63" s="531"/>
      <c r="AZ63" s="532"/>
      <c r="BA63" s="532"/>
      <c r="BB63" s="532"/>
      <c r="BC63" s="532"/>
      <c r="BD63" s="533"/>
    </row>
    <row r="64" spans="1:56" ht="39.950000000000003" customHeight="1" x14ac:dyDescent="0.7">
      <c r="A64" s="72"/>
      <c r="B64" s="88">
        <f t="shared" si="4"/>
        <v>52</v>
      </c>
      <c r="C64" s="508"/>
      <c r="D64" s="509"/>
      <c r="E64" s="516"/>
      <c r="F64" s="517"/>
      <c r="G64" s="518"/>
      <c r="H64" s="519"/>
      <c r="I64" s="519"/>
      <c r="J64" s="519"/>
      <c r="K64" s="520"/>
      <c r="L64" s="513"/>
      <c r="M64" s="514"/>
      <c r="N64" s="514"/>
      <c r="O64" s="515"/>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470">
        <f t="shared" si="6"/>
        <v>0</v>
      </c>
      <c r="AV64" s="471"/>
      <c r="AW64" s="474">
        <f t="shared" si="7"/>
        <v>0</v>
      </c>
      <c r="AX64" s="475"/>
      <c r="AY64" s="531"/>
      <c r="AZ64" s="532"/>
      <c r="BA64" s="532"/>
      <c r="BB64" s="532"/>
      <c r="BC64" s="532"/>
      <c r="BD64" s="533"/>
    </row>
    <row r="65" spans="1:56" ht="39.950000000000003" customHeight="1" x14ac:dyDescent="0.7">
      <c r="A65" s="72"/>
      <c r="B65" s="88">
        <f t="shared" si="4"/>
        <v>53</v>
      </c>
      <c r="C65" s="508"/>
      <c r="D65" s="509"/>
      <c r="E65" s="516"/>
      <c r="F65" s="517"/>
      <c r="G65" s="518"/>
      <c r="H65" s="519"/>
      <c r="I65" s="519"/>
      <c r="J65" s="519"/>
      <c r="K65" s="520"/>
      <c r="L65" s="513"/>
      <c r="M65" s="514"/>
      <c r="N65" s="514"/>
      <c r="O65" s="515"/>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470">
        <f t="shared" si="6"/>
        <v>0</v>
      </c>
      <c r="AV65" s="471"/>
      <c r="AW65" s="474">
        <f t="shared" si="7"/>
        <v>0</v>
      </c>
      <c r="AX65" s="475"/>
      <c r="AY65" s="531"/>
      <c r="AZ65" s="532"/>
      <c r="BA65" s="532"/>
      <c r="BB65" s="532"/>
      <c r="BC65" s="532"/>
      <c r="BD65" s="533"/>
    </row>
    <row r="66" spans="1:56" ht="39.950000000000003" customHeight="1" x14ac:dyDescent="0.7">
      <c r="A66" s="72"/>
      <c r="B66" s="88">
        <f t="shared" si="4"/>
        <v>54</v>
      </c>
      <c r="C66" s="508"/>
      <c r="D66" s="509"/>
      <c r="E66" s="516"/>
      <c r="F66" s="517"/>
      <c r="G66" s="518"/>
      <c r="H66" s="519"/>
      <c r="I66" s="519"/>
      <c r="J66" s="519"/>
      <c r="K66" s="520"/>
      <c r="L66" s="513"/>
      <c r="M66" s="514"/>
      <c r="N66" s="514"/>
      <c r="O66" s="515"/>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470">
        <f t="shared" si="6"/>
        <v>0</v>
      </c>
      <c r="AV66" s="471"/>
      <c r="AW66" s="474">
        <f t="shared" si="7"/>
        <v>0</v>
      </c>
      <c r="AX66" s="475"/>
      <c r="AY66" s="531"/>
      <c r="AZ66" s="532"/>
      <c r="BA66" s="532"/>
      <c r="BB66" s="532"/>
      <c r="BC66" s="532"/>
      <c r="BD66" s="533"/>
    </row>
    <row r="67" spans="1:56" ht="39.950000000000003" customHeight="1" x14ac:dyDescent="0.7">
      <c r="A67" s="72"/>
      <c r="B67" s="88">
        <f t="shared" si="4"/>
        <v>55</v>
      </c>
      <c r="C67" s="508"/>
      <c r="D67" s="509"/>
      <c r="E67" s="516"/>
      <c r="F67" s="517"/>
      <c r="G67" s="518"/>
      <c r="H67" s="519"/>
      <c r="I67" s="519"/>
      <c r="J67" s="519"/>
      <c r="K67" s="520"/>
      <c r="L67" s="513"/>
      <c r="M67" s="514"/>
      <c r="N67" s="514"/>
      <c r="O67" s="515"/>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470">
        <f t="shared" si="6"/>
        <v>0</v>
      </c>
      <c r="AV67" s="471"/>
      <c r="AW67" s="474">
        <f t="shared" si="7"/>
        <v>0</v>
      </c>
      <c r="AX67" s="475"/>
      <c r="AY67" s="531"/>
      <c r="AZ67" s="532"/>
      <c r="BA67" s="532"/>
      <c r="BB67" s="532"/>
      <c r="BC67" s="532"/>
      <c r="BD67" s="533"/>
    </row>
    <row r="68" spans="1:56" ht="39.950000000000003" customHeight="1" x14ac:dyDescent="0.7">
      <c r="A68" s="72"/>
      <c r="B68" s="88">
        <f t="shared" si="4"/>
        <v>56</v>
      </c>
      <c r="C68" s="508"/>
      <c r="D68" s="509"/>
      <c r="E68" s="516"/>
      <c r="F68" s="517"/>
      <c r="G68" s="518"/>
      <c r="H68" s="519"/>
      <c r="I68" s="519"/>
      <c r="J68" s="519"/>
      <c r="K68" s="520"/>
      <c r="L68" s="513"/>
      <c r="M68" s="514"/>
      <c r="N68" s="514"/>
      <c r="O68" s="515"/>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470">
        <f t="shared" si="6"/>
        <v>0</v>
      </c>
      <c r="AV68" s="471"/>
      <c r="AW68" s="474">
        <f t="shared" si="7"/>
        <v>0</v>
      </c>
      <c r="AX68" s="475"/>
      <c r="AY68" s="531"/>
      <c r="AZ68" s="532"/>
      <c r="BA68" s="532"/>
      <c r="BB68" s="532"/>
      <c r="BC68" s="532"/>
      <c r="BD68" s="533"/>
    </row>
    <row r="69" spans="1:56" ht="39.950000000000003" customHeight="1" x14ac:dyDescent="0.7">
      <c r="A69" s="72"/>
      <c r="B69" s="88">
        <f t="shared" si="4"/>
        <v>57</v>
      </c>
      <c r="C69" s="508"/>
      <c r="D69" s="509"/>
      <c r="E69" s="516"/>
      <c r="F69" s="517"/>
      <c r="G69" s="518"/>
      <c r="H69" s="519"/>
      <c r="I69" s="519"/>
      <c r="J69" s="519"/>
      <c r="K69" s="520"/>
      <c r="L69" s="513"/>
      <c r="M69" s="514"/>
      <c r="N69" s="514"/>
      <c r="O69" s="515"/>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470">
        <f t="shared" si="6"/>
        <v>0</v>
      </c>
      <c r="AV69" s="471"/>
      <c r="AW69" s="474">
        <f t="shared" si="7"/>
        <v>0</v>
      </c>
      <c r="AX69" s="475"/>
      <c r="AY69" s="531"/>
      <c r="AZ69" s="532"/>
      <c r="BA69" s="532"/>
      <c r="BB69" s="532"/>
      <c r="BC69" s="532"/>
      <c r="BD69" s="533"/>
    </row>
    <row r="70" spans="1:56" ht="39.950000000000003" customHeight="1" x14ac:dyDescent="0.7">
      <c r="A70" s="72"/>
      <c r="B70" s="88">
        <f t="shared" si="4"/>
        <v>58</v>
      </c>
      <c r="C70" s="508"/>
      <c r="D70" s="509"/>
      <c r="E70" s="516"/>
      <c r="F70" s="517"/>
      <c r="G70" s="518"/>
      <c r="H70" s="519"/>
      <c r="I70" s="519"/>
      <c r="J70" s="519"/>
      <c r="K70" s="520"/>
      <c r="L70" s="513"/>
      <c r="M70" s="514"/>
      <c r="N70" s="514"/>
      <c r="O70" s="515"/>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470">
        <f t="shared" si="6"/>
        <v>0</v>
      </c>
      <c r="AV70" s="471"/>
      <c r="AW70" s="474">
        <f t="shared" si="7"/>
        <v>0</v>
      </c>
      <c r="AX70" s="475"/>
      <c r="AY70" s="531"/>
      <c r="AZ70" s="532"/>
      <c r="BA70" s="532"/>
      <c r="BB70" s="532"/>
      <c r="BC70" s="532"/>
      <c r="BD70" s="533"/>
    </row>
    <row r="71" spans="1:56" ht="39.950000000000003" customHeight="1" x14ac:dyDescent="0.7">
      <c r="A71" s="72"/>
      <c r="B71" s="88">
        <f t="shared" si="4"/>
        <v>59</v>
      </c>
      <c r="C71" s="508"/>
      <c r="D71" s="509"/>
      <c r="E71" s="516"/>
      <c r="F71" s="517"/>
      <c r="G71" s="518"/>
      <c r="H71" s="519"/>
      <c r="I71" s="519"/>
      <c r="J71" s="519"/>
      <c r="K71" s="520"/>
      <c r="L71" s="513"/>
      <c r="M71" s="514"/>
      <c r="N71" s="514"/>
      <c r="O71" s="515"/>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470">
        <f t="shared" si="6"/>
        <v>0</v>
      </c>
      <c r="AV71" s="471"/>
      <c r="AW71" s="474">
        <f t="shared" si="7"/>
        <v>0</v>
      </c>
      <c r="AX71" s="475"/>
      <c r="AY71" s="531"/>
      <c r="AZ71" s="532"/>
      <c r="BA71" s="532"/>
      <c r="BB71" s="532"/>
      <c r="BC71" s="532"/>
      <c r="BD71" s="533"/>
    </row>
    <row r="72" spans="1:56" ht="39.950000000000003" customHeight="1" x14ac:dyDescent="0.7">
      <c r="A72" s="72"/>
      <c r="B72" s="88">
        <f t="shared" si="4"/>
        <v>60</v>
      </c>
      <c r="C72" s="508"/>
      <c r="D72" s="509"/>
      <c r="E72" s="516"/>
      <c r="F72" s="517"/>
      <c r="G72" s="518"/>
      <c r="H72" s="519"/>
      <c r="I72" s="519"/>
      <c r="J72" s="519"/>
      <c r="K72" s="520"/>
      <c r="L72" s="513"/>
      <c r="M72" s="514"/>
      <c r="N72" s="514"/>
      <c r="O72" s="515"/>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470">
        <f t="shared" si="6"/>
        <v>0</v>
      </c>
      <c r="AV72" s="471"/>
      <c r="AW72" s="474">
        <f t="shared" si="7"/>
        <v>0</v>
      </c>
      <c r="AX72" s="475"/>
      <c r="AY72" s="531"/>
      <c r="AZ72" s="532"/>
      <c r="BA72" s="532"/>
      <c r="BB72" s="532"/>
      <c r="BC72" s="532"/>
      <c r="BD72" s="533"/>
    </row>
    <row r="73" spans="1:56" ht="39.950000000000003" customHeight="1" x14ac:dyDescent="0.7">
      <c r="A73" s="72"/>
      <c r="B73" s="88">
        <f t="shared" si="4"/>
        <v>61</v>
      </c>
      <c r="C73" s="508"/>
      <c r="D73" s="509"/>
      <c r="E73" s="516"/>
      <c r="F73" s="517"/>
      <c r="G73" s="518"/>
      <c r="H73" s="519"/>
      <c r="I73" s="519"/>
      <c r="J73" s="519"/>
      <c r="K73" s="520"/>
      <c r="L73" s="513"/>
      <c r="M73" s="514"/>
      <c r="N73" s="514"/>
      <c r="O73" s="515"/>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470">
        <f t="shared" si="6"/>
        <v>0</v>
      </c>
      <c r="AV73" s="471"/>
      <c r="AW73" s="474">
        <f t="shared" si="7"/>
        <v>0</v>
      </c>
      <c r="AX73" s="475"/>
      <c r="AY73" s="531"/>
      <c r="AZ73" s="532"/>
      <c r="BA73" s="532"/>
      <c r="BB73" s="532"/>
      <c r="BC73" s="532"/>
      <c r="BD73" s="533"/>
    </row>
    <row r="74" spans="1:56" ht="39.950000000000003" customHeight="1" x14ac:dyDescent="0.7">
      <c r="A74" s="72"/>
      <c r="B74" s="88">
        <f t="shared" si="4"/>
        <v>62</v>
      </c>
      <c r="C74" s="508"/>
      <c r="D74" s="509"/>
      <c r="E74" s="516"/>
      <c r="F74" s="517"/>
      <c r="G74" s="518"/>
      <c r="H74" s="519"/>
      <c r="I74" s="519"/>
      <c r="J74" s="519"/>
      <c r="K74" s="520"/>
      <c r="L74" s="513"/>
      <c r="M74" s="514"/>
      <c r="N74" s="514"/>
      <c r="O74" s="515"/>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470">
        <f t="shared" si="6"/>
        <v>0</v>
      </c>
      <c r="AV74" s="471"/>
      <c r="AW74" s="474">
        <f t="shared" si="7"/>
        <v>0</v>
      </c>
      <c r="AX74" s="475"/>
      <c r="AY74" s="531"/>
      <c r="AZ74" s="532"/>
      <c r="BA74" s="532"/>
      <c r="BB74" s="532"/>
      <c r="BC74" s="532"/>
      <c r="BD74" s="533"/>
    </row>
    <row r="75" spans="1:56" ht="39.950000000000003" customHeight="1" x14ac:dyDescent="0.7">
      <c r="A75" s="72"/>
      <c r="B75" s="88">
        <f t="shared" si="4"/>
        <v>63</v>
      </c>
      <c r="C75" s="508"/>
      <c r="D75" s="509"/>
      <c r="E75" s="516"/>
      <c r="F75" s="517"/>
      <c r="G75" s="518"/>
      <c r="H75" s="519"/>
      <c r="I75" s="519"/>
      <c r="J75" s="519"/>
      <c r="K75" s="520"/>
      <c r="L75" s="513"/>
      <c r="M75" s="514"/>
      <c r="N75" s="514"/>
      <c r="O75" s="515"/>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470">
        <f t="shared" si="6"/>
        <v>0</v>
      </c>
      <c r="AV75" s="471"/>
      <c r="AW75" s="474">
        <f t="shared" si="7"/>
        <v>0</v>
      </c>
      <c r="AX75" s="475"/>
      <c r="AY75" s="531"/>
      <c r="AZ75" s="532"/>
      <c r="BA75" s="532"/>
      <c r="BB75" s="532"/>
      <c r="BC75" s="532"/>
      <c r="BD75" s="533"/>
    </row>
    <row r="76" spans="1:56" ht="39.950000000000003" customHeight="1" x14ac:dyDescent="0.7">
      <c r="A76" s="72"/>
      <c r="B76" s="88">
        <f t="shared" si="4"/>
        <v>64</v>
      </c>
      <c r="C76" s="508"/>
      <c r="D76" s="509"/>
      <c r="E76" s="516"/>
      <c r="F76" s="517"/>
      <c r="G76" s="518"/>
      <c r="H76" s="519"/>
      <c r="I76" s="519"/>
      <c r="J76" s="519"/>
      <c r="K76" s="520"/>
      <c r="L76" s="513"/>
      <c r="M76" s="514"/>
      <c r="N76" s="514"/>
      <c r="O76" s="515"/>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470">
        <f t="shared" si="6"/>
        <v>0</v>
      </c>
      <c r="AV76" s="471"/>
      <c r="AW76" s="474">
        <f t="shared" si="7"/>
        <v>0</v>
      </c>
      <c r="AX76" s="475"/>
      <c r="AY76" s="531"/>
      <c r="AZ76" s="532"/>
      <c r="BA76" s="532"/>
      <c r="BB76" s="532"/>
      <c r="BC76" s="532"/>
      <c r="BD76" s="533"/>
    </row>
    <row r="77" spans="1:56" ht="39.950000000000003" customHeight="1" x14ac:dyDescent="0.7">
      <c r="A77" s="72"/>
      <c r="B77" s="88">
        <f t="shared" si="4"/>
        <v>65</v>
      </c>
      <c r="C77" s="508"/>
      <c r="D77" s="509"/>
      <c r="E77" s="516"/>
      <c r="F77" s="517"/>
      <c r="G77" s="518"/>
      <c r="H77" s="519"/>
      <c r="I77" s="519"/>
      <c r="J77" s="519"/>
      <c r="K77" s="520"/>
      <c r="L77" s="513"/>
      <c r="M77" s="514"/>
      <c r="N77" s="514"/>
      <c r="O77" s="515"/>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470">
        <f t="shared" si="6"/>
        <v>0</v>
      </c>
      <c r="AV77" s="471"/>
      <c r="AW77" s="474">
        <f t="shared" ref="AW77:AW112" si="8">IF($AZ$3="４週",AU77/4,IF($AZ$3="暦月",AU77/($AZ$6/7),""))</f>
        <v>0</v>
      </c>
      <c r="AX77" s="475"/>
      <c r="AY77" s="531"/>
      <c r="AZ77" s="532"/>
      <c r="BA77" s="532"/>
      <c r="BB77" s="532"/>
      <c r="BC77" s="532"/>
      <c r="BD77" s="533"/>
    </row>
    <row r="78" spans="1:56" ht="39.950000000000003" customHeight="1" x14ac:dyDescent="0.7">
      <c r="A78" s="72"/>
      <c r="B78" s="88">
        <f t="shared" si="4"/>
        <v>66</v>
      </c>
      <c r="C78" s="508"/>
      <c r="D78" s="509"/>
      <c r="E78" s="516"/>
      <c r="F78" s="517"/>
      <c r="G78" s="518"/>
      <c r="H78" s="519"/>
      <c r="I78" s="519"/>
      <c r="J78" s="519"/>
      <c r="K78" s="520"/>
      <c r="L78" s="513"/>
      <c r="M78" s="514"/>
      <c r="N78" s="514"/>
      <c r="O78" s="515"/>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470">
        <f t="shared" si="6"/>
        <v>0</v>
      </c>
      <c r="AV78" s="471"/>
      <c r="AW78" s="474">
        <f t="shared" si="8"/>
        <v>0</v>
      </c>
      <c r="AX78" s="475"/>
      <c r="AY78" s="531"/>
      <c r="AZ78" s="532"/>
      <c r="BA78" s="532"/>
      <c r="BB78" s="532"/>
      <c r="BC78" s="532"/>
      <c r="BD78" s="533"/>
    </row>
    <row r="79" spans="1:56" ht="39.950000000000003" customHeight="1" x14ac:dyDescent="0.7">
      <c r="A79" s="72"/>
      <c r="B79" s="88">
        <f t="shared" si="4"/>
        <v>67</v>
      </c>
      <c r="C79" s="508"/>
      <c r="D79" s="509"/>
      <c r="E79" s="516"/>
      <c r="F79" s="517"/>
      <c r="G79" s="518"/>
      <c r="H79" s="519"/>
      <c r="I79" s="519"/>
      <c r="J79" s="519"/>
      <c r="K79" s="520"/>
      <c r="L79" s="513"/>
      <c r="M79" s="514"/>
      <c r="N79" s="514"/>
      <c r="O79" s="515"/>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470">
        <f t="shared" si="6"/>
        <v>0</v>
      </c>
      <c r="AV79" s="471"/>
      <c r="AW79" s="474">
        <f t="shared" si="8"/>
        <v>0</v>
      </c>
      <c r="AX79" s="475"/>
      <c r="AY79" s="531"/>
      <c r="AZ79" s="532"/>
      <c r="BA79" s="532"/>
      <c r="BB79" s="532"/>
      <c r="BC79" s="532"/>
      <c r="BD79" s="533"/>
    </row>
    <row r="80" spans="1:56" ht="39.950000000000003" customHeight="1" x14ac:dyDescent="0.7">
      <c r="A80" s="72"/>
      <c r="B80" s="88">
        <f t="shared" si="4"/>
        <v>68</v>
      </c>
      <c r="C80" s="508"/>
      <c r="D80" s="509"/>
      <c r="E80" s="516"/>
      <c r="F80" s="517"/>
      <c r="G80" s="518"/>
      <c r="H80" s="519"/>
      <c r="I80" s="519"/>
      <c r="J80" s="519"/>
      <c r="K80" s="520"/>
      <c r="L80" s="513"/>
      <c r="M80" s="514"/>
      <c r="N80" s="514"/>
      <c r="O80" s="515"/>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470">
        <f t="shared" si="6"/>
        <v>0</v>
      </c>
      <c r="AV80" s="471"/>
      <c r="AW80" s="474">
        <f t="shared" si="8"/>
        <v>0</v>
      </c>
      <c r="AX80" s="475"/>
      <c r="AY80" s="531"/>
      <c r="AZ80" s="532"/>
      <c r="BA80" s="532"/>
      <c r="BB80" s="532"/>
      <c r="BC80" s="532"/>
      <c r="BD80" s="533"/>
    </row>
    <row r="81" spans="1:56" ht="39.950000000000003" customHeight="1" x14ac:dyDescent="0.7">
      <c r="A81" s="72"/>
      <c r="B81" s="88">
        <f t="shared" si="4"/>
        <v>69</v>
      </c>
      <c r="C81" s="508"/>
      <c r="D81" s="509"/>
      <c r="E81" s="516"/>
      <c r="F81" s="517"/>
      <c r="G81" s="518"/>
      <c r="H81" s="519"/>
      <c r="I81" s="519"/>
      <c r="J81" s="519"/>
      <c r="K81" s="520"/>
      <c r="L81" s="513"/>
      <c r="M81" s="514"/>
      <c r="N81" s="514"/>
      <c r="O81" s="515"/>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470">
        <f t="shared" si="6"/>
        <v>0</v>
      </c>
      <c r="AV81" s="471"/>
      <c r="AW81" s="474">
        <f t="shared" si="8"/>
        <v>0</v>
      </c>
      <c r="AX81" s="475"/>
      <c r="AY81" s="531"/>
      <c r="AZ81" s="532"/>
      <c r="BA81" s="532"/>
      <c r="BB81" s="532"/>
      <c r="BC81" s="532"/>
      <c r="BD81" s="533"/>
    </row>
    <row r="82" spans="1:56" ht="39.950000000000003" customHeight="1" x14ac:dyDescent="0.7">
      <c r="A82" s="72"/>
      <c r="B82" s="88">
        <f t="shared" si="4"/>
        <v>70</v>
      </c>
      <c r="C82" s="508"/>
      <c r="D82" s="509"/>
      <c r="E82" s="516"/>
      <c r="F82" s="517"/>
      <c r="G82" s="518"/>
      <c r="H82" s="519"/>
      <c r="I82" s="519"/>
      <c r="J82" s="519"/>
      <c r="K82" s="520"/>
      <c r="L82" s="513"/>
      <c r="M82" s="514"/>
      <c r="N82" s="514"/>
      <c r="O82" s="515"/>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470">
        <f t="shared" si="6"/>
        <v>0</v>
      </c>
      <c r="AV82" s="471"/>
      <c r="AW82" s="474">
        <f t="shared" si="8"/>
        <v>0</v>
      </c>
      <c r="AX82" s="475"/>
      <c r="AY82" s="531"/>
      <c r="AZ82" s="532"/>
      <c r="BA82" s="532"/>
      <c r="BB82" s="532"/>
      <c r="BC82" s="532"/>
      <c r="BD82" s="533"/>
    </row>
    <row r="83" spans="1:56" ht="39.950000000000003" customHeight="1" x14ac:dyDescent="0.7">
      <c r="A83" s="72"/>
      <c r="B83" s="88">
        <f t="shared" si="4"/>
        <v>71</v>
      </c>
      <c r="C83" s="508"/>
      <c r="D83" s="509"/>
      <c r="E83" s="516"/>
      <c r="F83" s="517"/>
      <c r="G83" s="518"/>
      <c r="H83" s="519"/>
      <c r="I83" s="519"/>
      <c r="J83" s="519"/>
      <c r="K83" s="520"/>
      <c r="L83" s="513"/>
      <c r="M83" s="514"/>
      <c r="N83" s="514"/>
      <c r="O83" s="515"/>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470">
        <f t="shared" si="6"/>
        <v>0</v>
      </c>
      <c r="AV83" s="471"/>
      <c r="AW83" s="474">
        <f t="shared" si="8"/>
        <v>0</v>
      </c>
      <c r="AX83" s="475"/>
      <c r="AY83" s="531"/>
      <c r="AZ83" s="532"/>
      <c r="BA83" s="532"/>
      <c r="BB83" s="532"/>
      <c r="BC83" s="532"/>
      <c r="BD83" s="533"/>
    </row>
    <row r="84" spans="1:56" ht="39.950000000000003" customHeight="1" x14ac:dyDescent="0.7">
      <c r="A84" s="72"/>
      <c r="B84" s="88">
        <f t="shared" si="4"/>
        <v>72</v>
      </c>
      <c r="C84" s="508"/>
      <c r="D84" s="509"/>
      <c r="E84" s="516"/>
      <c r="F84" s="517"/>
      <c r="G84" s="518"/>
      <c r="H84" s="519"/>
      <c r="I84" s="519"/>
      <c r="J84" s="519"/>
      <c r="K84" s="520"/>
      <c r="L84" s="513"/>
      <c r="M84" s="514"/>
      <c r="N84" s="514"/>
      <c r="O84" s="515"/>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470">
        <f t="shared" si="6"/>
        <v>0</v>
      </c>
      <c r="AV84" s="471"/>
      <c r="AW84" s="474">
        <f t="shared" si="8"/>
        <v>0</v>
      </c>
      <c r="AX84" s="475"/>
      <c r="AY84" s="531"/>
      <c r="AZ84" s="532"/>
      <c r="BA84" s="532"/>
      <c r="BB84" s="532"/>
      <c r="BC84" s="532"/>
      <c r="BD84" s="533"/>
    </row>
    <row r="85" spans="1:56" ht="39.950000000000003" customHeight="1" x14ac:dyDescent="0.7">
      <c r="A85" s="72"/>
      <c r="B85" s="88">
        <f t="shared" si="4"/>
        <v>73</v>
      </c>
      <c r="C85" s="508"/>
      <c r="D85" s="509"/>
      <c r="E85" s="516"/>
      <c r="F85" s="517"/>
      <c r="G85" s="518"/>
      <c r="H85" s="519"/>
      <c r="I85" s="519"/>
      <c r="J85" s="519"/>
      <c r="K85" s="520"/>
      <c r="L85" s="513"/>
      <c r="M85" s="514"/>
      <c r="N85" s="514"/>
      <c r="O85" s="515"/>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470">
        <f t="shared" si="6"/>
        <v>0</v>
      </c>
      <c r="AV85" s="471"/>
      <c r="AW85" s="474">
        <f t="shared" si="8"/>
        <v>0</v>
      </c>
      <c r="AX85" s="475"/>
      <c r="AY85" s="531"/>
      <c r="AZ85" s="532"/>
      <c r="BA85" s="532"/>
      <c r="BB85" s="532"/>
      <c r="BC85" s="532"/>
      <c r="BD85" s="533"/>
    </row>
    <row r="86" spans="1:56" ht="39.950000000000003" customHeight="1" x14ac:dyDescent="0.7">
      <c r="A86" s="72"/>
      <c r="B86" s="88">
        <f t="shared" si="4"/>
        <v>74</v>
      </c>
      <c r="C86" s="508"/>
      <c r="D86" s="509"/>
      <c r="E86" s="516"/>
      <c r="F86" s="517"/>
      <c r="G86" s="518"/>
      <c r="H86" s="519"/>
      <c r="I86" s="519"/>
      <c r="J86" s="519"/>
      <c r="K86" s="520"/>
      <c r="L86" s="513"/>
      <c r="M86" s="514"/>
      <c r="N86" s="514"/>
      <c r="O86" s="515"/>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470">
        <f t="shared" si="6"/>
        <v>0</v>
      </c>
      <c r="AV86" s="471"/>
      <c r="AW86" s="474">
        <f t="shared" si="8"/>
        <v>0</v>
      </c>
      <c r="AX86" s="475"/>
      <c r="AY86" s="531"/>
      <c r="AZ86" s="532"/>
      <c r="BA86" s="532"/>
      <c r="BB86" s="532"/>
      <c r="BC86" s="532"/>
      <c r="BD86" s="533"/>
    </row>
    <row r="87" spans="1:56" ht="39.950000000000003" customHeight="1" x14ac:dyDescent="0.7">
      <c r="A87" s="72"/>
      <c r="B87" s="88">
        <f t="shared" si="4"/>
        <v>75</v>
      </c>
      <c r="C87" s="508"/>
      <c r="D87" s="509"/>
      <c r="E87" s="516"/>
      <c r="F87" s="517"/>
      <c r="G87" s="518"/>
      <c r="H87" s="519"/>
      <c r="I87" s="519"/>
      <c r="J87" s="519"/>
      <c r="K87" s="520"/>
      <c r="L87" s="513"/>
      <c r="M87" s="514"/>
      <c r="N87" s="514"/>
      <c r="O87" s="515"/>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470">
        <f t="shared" si="6"/>
        <v>0</v>
      </c>
      <c r="AV87" s="471"/>
      <c r="AW87" s="474">
        <f t="shared" si="8"/>
        <v>0</v>
      </c>
      <c r="AX87" s="475"/>
      <c r="AY87" s="531"/>
      <c r="AZ87" s="532"/>
      <c r="BA87" s="532"/>
      <c r="BB87" s="532"/>
      <c r="BC87" s="532"/>
      <c r="BD87" s="533"/>
    </row>
    <row r="88" spans="1:56" ht="39.950000000000003" customHeight="1" x14ac:dyDescent="0.7">
      <c r="A88" s="72"/>
      <c r="B88" s="88">
        <f t="shared" si="4"/>
        <v>76</v>
      </c>
      <c r="C88" s="508"/>
      <c r="D88" s="509"/>
      <c r="E88" s="516"/>
      <c r="F88" s="517"/>
      <c r="G88" s="518"/>
      <c r="H88" s="519"/>
      <c r="I88" s="519"/>
      <c r="J88" s="519"/>
      <c r="K88" s="520"/>
      <c r="L88" s="513"/>
      <c r="M88" s="514"/>
      <c r="N88" s="514"/>
      <c r="O88" s="515"/>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470">
        <f t="shared" si="6"/>
        <v>0</v>
      </c>
      <c r="AV88" s="471"/>
      <c r="AW88" s="474">
        <f t="shared" si="8"/>
        <v>0</v>
      </c>
      <c r="AX88" s="475"/>
      <c r="AY88" s="531"/>
      <c r="AZ88" s="532"/>
      <c r="BA88" s="532"/>
      <c r="BB88" s="532"/>
      <c r="BC88" s="532"/>
      <c r="BD88" s="533"/>
    </row>
    <row r="89" spans="1:56" ht="39.950000000000003" customHeight="1" x14ac:dyDescent="0.7">
      <c r="A89" s="72"/>
      <c r="B89" s="88">
        <f t="shared" si="4"/>
        <v>77</v>
      </c>
      <c r="C89" s="508"/>
      <c r="D89" s="509"/>
      <c r="E89" s="516"/>
      <c r="F89" s="517"/>
      <c r="G89" s="518"/>
      <c r="H89" s="519"/>
      <c r="I89" s="519"/>
      <c r="J89" s="519"/>
      <c r="K89" s="520"/>
      <c r="L89" s="513"/>
      <c r="M89" s="514"/>
      <c r="N89" s="514"/>
      <c r="O89" s="515"/>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470">
        <f t="shared" si="6"/>
        <v>0</v>
      </c>
      <c r="AV89" s="471"/>
      <c r="AW89" s="474">
        <f t="shared" si="8"/>
        <v>0</v>
      </c>
      <c r="AX89" s="475"/>
      <c r="AY89" s="531"/>
      <c r="AZ89" s="532"/>
      <c r="BA89" s="532"/>
      <c r="BB89" s="532"/>
      <c r="BC89" s="532"/>
      <c r="BD89" s="533"/>
    </row>
    <row r="90" spans="1:56" ht="39.950000000000003" customHeight="1" x14ac:dyDescent="0.7">
      <c r="A90" s="72"/>
      <c r="B90" s="88">
        <f t="shared" si="4"/>
        <v>78</v>
      </c>
      <c r="C90" s="508"/>
      <c r="D90" s="509"/>
      <c r="E90" s="516"/>
      <c r="F90" s="517"/>
      <c r="G90" s="518"/>
      <c r="H90" s="519"/>
      <c r="I90" s="519"/>
      <c r="J90" s="519"/>
      <c r="K90" s="520"/>
      <c r="L90" s="513"/>
      <c r="M90" s="514"/>
      <c r="N90" s="514"/>
      <c r="O90" s="515"/>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470">
        <f t="shared" si="6"/>
        <v>0</v>
      </c>
      <c r="AV90" s="471"/>
      <c r="AW90" s="474">
        <f t="shared" si="8"/>
        <v>0</v>
      </c>
      <c r="AX90" s="475"/>
      <c r="AY90" s="531"/>
      <c r="AZ90" s="532"/>
      <c r="BA90" s="532"/>
      <c r="BB90" s="532"/>
      <c r="BC90" s="532"/>
      <c r="BD90" s="533"/>
    </row>
    <row r="91" spans="1:56" ht="39.950000000000003" customHeight="1" x14ac:dyDescent="0.7">
      <c r="A91" s="72"/>
      <c r="B91" s="88">
        <f t="shared" si="4"/>
        <v>79</v>
      </c>
      <c r="C91" s="508"/>
      <c r="D91" s="509"/>
      <c r="E91" s="516"/>
      <c r="F91" s="517"/>
      <c r="G91" s="518"/>
      <c r="H91" s="519"/>
      <c r="I91" s="519"/>
      <c r="J91" s="519"/>
      <c r="K91" s="520"/>
      <c r="L91" s="513"/>
      <c r="M91" s="514"/>
      <c r="N91" s="514"/>
      <c r="O91" s="515"/>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470">
        <f t="shared" si="6"/>
        <v>0</v>
      </c>
      <c r="AV91" s="471"/>
      <c r="AW91" s="474">
        <f t="shared" si="8"/>
        <v>0</v>
      </c>
      <c r="AX91" s="475"/>
      <c r="AY91" s="531"/>
      <c r="AZ91" s="532"/>
      <c r="BA91" s="532"/>
      <c r="BB91" s="532"/>
      <c r="BC91" s="532"/>
      <c r="BD91" s="533"/>
    </row>
    <row r="92" spans="1:56" ht="39.950000000000003" customHeight="1" x14ac:dyDescent="0.7">
      <c r="A92" s="72"/>
      <c r="B92" s="88">
        <f t="shared" si="4"/>
        <v>80</v>
      </c>
      <c r="C92" s="508"/>
      <c r="D92" s="509"/>
      <c r="E92" s="516"/>
      <c r="F92" s="517"/>
      <c r="G92" s="518"/>
      <c r="H92" s="519"/>
      <c r="I92" s="519"/>
      <c r="J92" s="519"/>
      <c r="K92" s="520"/>
      <c r="L92" s="513"/>
      <c r="M92" s="514"/>
      <c r="N92" s="514"/>
      <c r="O92" s="515"/>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470">
        <f t="shared" si="6"/>
        <v>0</v>
      </c>
      <c r="AV92" s="471"/>
      <c r="AW92" s="474">
        <f t="shared" si="8"/>
        <v>0</v>
      </c>
      <c r="AX92" s="475"/>
      <c r="AY92" s="531"/>
      <c r="AZ92" s="532"/>
      <c r="BA92" s="532"/>
      <c r="BB92" s="532"/>
      <c r="BC92" s="532"/>
      <c r="BD92" s="533"/>
    </row>
    <row r="93" spans="1:56" ht="39.950000000000003" customHeight="1" x14ac:dyDescent="0.7">
      <c r="A93" s="72"/>
      <c r="B93" s="88">
        <f t="shared" si="4"/>
        <v>81</v>
      </c>
      <c r="C93" s="508"/>
      <c r="D93" s="509"/>
      <c r="E93" s="516"/>
      <c r="F93" s="517"/>
      <c r="G93" s="518"/>
      <c r="H93" s="519"/>
      <c r="I93" s="519"/>
      <c r="J93" s="519"/>
      <c r="K93" s="520"/>
      <c r="L93" s="513"/>
      <c r="M93" s="514"/>
      <c r="N93" s="514"/>
      <c r="O93" s="515"/>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470">
        <f t="shared" si="6"/>
        <v>0</v>
      </c>
      <c r="AV93" s="471"/>
      <c r="AW93" s="474">
        <f t="shared" si="8"/>
        <v>0</v>
      </c>
      <c r="AX93" s="475"/>
      <c r="AY93" s="531"/>
      <c r="AZ93" s="532"/>
      <c r="BA93" s="532"/>
      <c r="BB93" s="532"/>
      <c r="BC93" s="532"/>
      <c r="BD93" s="533"/>
    </row>
    <row r="94" spans="1:56" ht="39.950000000000003" customHeight="1" x14ac:dyDescent="0.7">
      <c r="A94" s="72"/>
      <c r="B94" s="88">
        <f t="shared" ref="B94:B112" si="9">B93+1</f>
        <v>82</v>
      </c>
      <c r="C94" s="508"/>
      <c r="D94" s="509"/>
      <c r="E94" s="516"/>
      <c r="F94" s="517"/>
      <c r="G94" s="518"/>
      <c r="H94" s="519"/>
      <c r="I94" s="519"/>
      <c r="J94" s="519"/>
      <c r="K94" s="520"/>
      <c r="L94" s="513"/>
      <c r="M94" s="514"/>
      <c r="N94" s="514"/>
      <c r="O94" s="515"/>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470">
        <f t="shared" si="6"/>
        <v>0</v>
      </c>
      <c r="AV94" s="471"/>
      <c r="AW94" s="474">
        <f t="shared" si="8"/>
        <v>0</v>
      </c>
      <c r="AX94" s="475"/>
      <c r="AY94" s="531"/>
      <c r="AZ94" s="532"/>
      <c r="BA94" s="532"/>
      <c r="BB94" s="532"/>
      <c r="BC94" s="532"/>
      <c r="BD94" s="533"/>
    </row>
    <row r="95" spans="1:56" ht="39.950000000000003" customHeight="1" x14ac:dyDescent="0.7">
      <c r="A95" s="72"/>
      <c r="B95" s="88">
        <f t="shared" si="9"/>
        <v>83</v>
      </c>
      <c r="C95" s="508"/>
      <c r="D95" s="509"/>
      <c r="E95" s="516"/>
      <c r="F95" s="517"/>
      <c r="G95" s="518"/>
      <c r="H95" s="519"/>
      <c r="I95" s="519"/>
      <c r="J95" s="519"/>
      <c r="K95" s="520"/>
      <c r="L95" s="513"/>
      <c r="M95" s="514"/>
      <c r="N95" s="514"/>
      <c r="O95" s="515"/>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470">
        <f t="shared" ref="AU95:AU111" si="10">IF($AZ$3="４週",SUM(P95:AQ95),IF($AZ$3="暦月",SUM(P95:AT95),""))</f>
        <v>0</v>
      </c>
      <c r="AV95" s="471"/>
      <c r="AW95" s="474">
        <f t="shared" si="8"/>
        <v>0</v>
      </c>
      <c r="AX95" s="475"/>
      <c r="AY95" s="531"/>
      <c r="AZ95" s="532"/>
      <c r="BA95" s="532"/>
      <c r="BB95" s="532"/>
      <c r="BC95" s="532"/>
      <c r="BD95" s="533"/>
    </row>
    <row r="96" spans="1:56" ht="39.950000000000003" customHeight="1" x14ac:dyDescent="0.7">
      <c r="A96" s="72"/>
      <c r="B96" s="88">
        <f t="shared" si="9"/>
        <v>84</v>
      </c>
      <c r="C96" s="508"/>
      <c r="D96" s="509"/>
      <c r="E96" s="516"/>
      <c r="F96" s="517"/>
      <c r="G96" s="518"/>
      <c r="H96" s="519"/>
      <c r="I96" s="519"/>
      <c r="J96" s="519"/>
      <c r="K96" s="520"/>
      <c r="L96" s="513"/>
      <c r="M96" s="514"/>
      <c r="N96" s="514"/>
      <c r="O96" s="515"/>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470">
        <f t="shared" si="10"/>
        <v>0</v>
      </c>
      <c r="AV96" s="471"/>
      <c r="AW96" s="474">
        <f t="shared" si="8"/>
        <v>0</v>
      </c>
      <c r="AX96" s="475"/>
      <c r="AY96" s="531"/>
      <c r="AZ96" s="532"/>
      <c r="BA96" s="532"/>
      <c r="BB96" s="532"/>
      <c r="BC96" s="532"/>
      <c r="BD96" s="533"/>
    </row>
    <row r="97" spans="1:56" ht="39.950000000000003" customHeight="1" x14ac:dyDescent="0.7">
      <c r="A97" s="72"/>
      <c r="B97" s="88">
        <f t="shared" si="9"/>
        <v>85</v>
      </c>
      <c r="C97" s="508"/>
      <c r="D97" s="509"/>
      <c r="E97" s="516"/>
      <c r="F97" s="517"/>
      <c r="G97" s="518"/>
      <c r="H97" s="519"/>
      <c r="I97" s="519"/>
      <c r="J97" s="519"/>
      <c r="K97" s="520"/>
      <c r="L97" s="513"/>
      <c r="M97" s="514"/>
      <c r="N97" s="514"/>
      <c r="O97" s="515"/>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470">
        <f t="shared" si="10"/>
        <v>0</v>
      </c>
      <c r="AV97" s="471"/>
      <c r="AW97" s="474">
        <f t="shared" si="8"/>
        <v>0</v>
      </c>
      <c r="AX97" s="475"/>
      <c r="AY97" s="531"/>
      <c r="AZ97" s="532"/>
      <c r="BA97" s="532"/>
      <c r="BB97" s="532"/>
      <c r="BC97" s="532"/>
      <c r="BD97" s="533"/>
    </row>
    <row r="98" spans="1:56" ht="39.950000000000003" customHeight="1" x14ac:dyDescent="0.7">
      <c r="A98" s="72"/>
      <c r="B98" s="88">
        <f t="shared" si="9"/>
        <v>86</v>
      </c>
      <c r="C98" s="508"/>
      <c r="D98" s="509"/>
      <c r="E98" s="516"/>
      <c r="F98" s="517"/>
      <c r="G98" s="518"/>
      <c r="H98" s="519"/>
      <c r="I98" s="519"/>
      <c r="J98" s="519"/>
      <c r="K98" s="520"/>
      <c r="L98" s="513"/>
      <c r="M98" s="514"/>
      <c r="N98" s="514"/>
      <c r="O98" s="515"/>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470">
        <f t="shared" si="10"/>
        <v>0</v>
      </c>
      <c r="AV98" s="471"/>
      <c r="AW98" s="474">
        <f t="shared" si="8"/>
        <v>0</v>
      </c>
      <c r="AX98" s="475"/>
      <c r="AY98" s="531"/>
      <c r="AZ98" s="532"/>
      <c r="BA98" s="532"/>
      <c r="BB98" s="532"/>
      <c r="BC98" s="532"/>
      <c r="BD98" s="533"/>
    </row>
    <row r="99" spans="1:56" ht="39.950000000000003" customHeight="1" x14ac:dyDescent="0.7">
      <c r="A99" s="72"/>
      <c r="B99" s="88">
        <f t="shared" si="9"/>
        <v>87</v>
      </c>
      <c r="C99" s="508"/>
      <c r="D99" s="509"/>
      <c r="E99" s="516"/>
      <c r="F99" s="517"/>
      <c r="G99" s="518"/>
      <c r="H99" s="519"/>
      <c r="I99" s="519"/>
      <c r="J99" s="519"/>
      <c r="K99" s="520"/>
      <c r="L99" s="513"/>
      <c r="M99" s="514"/>
      <c r="N99" s="514"/>
      <c r="O99" s="515"/>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470">
        <f t="shared" si="10"/>
        <v>0</v>
      </c>
      <c r="AV99" s="471"/>
      <c r="AW99" s="474">
        <f t="shared" si="8"/>
        <v>0</v>
      </c>
      <c r="AX99" s="475"/>
      <c r="AY99" s="531"/>
      <c r="AZ99" s="532"/>
      <c r="BA99" s="532"/>
      <c r="BB99" s="532"/>
      <c r="BC99" s="532"/>
      <c r="BD99" s="533"/>
    </row>
    <row r="100" spans="1:56" ht="39.950000000000003" customHeight="1" x14ac:dyDescent="0.7">
      <c r="A100" s="72"/>
      <c r="B100" s="88">
        <f t="shared" si="9"/>
        <v>88</v>
      </c>
      <c r="C100" s="508"/>
      <c r="D100" s="509"/>
      <c r="E100" s="516"/>
      <c r="F100" s="517"/>
      <c r="G100" s="518"/>
      <c r="H100" s="519"/>
      <c r="I100" s="519"/>
      <c r="J100" s="519"/>
      <c r="K100" s="520"/>
      <c r="L100" s="513"/>
      <c r="M100" s="514"/>
      <c r="N100" s="514"/>
      <c r="O100" s="515"/>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470">
        <f t="shared" si="10"/>
        <v>0</v>
      </c>
      <c r="AV100" s="471"/>
      <c r="AW100" s="474">
        <f t="shared" si="8"/>
        <v>0</v>
      </c>
      <c r="AX100" s="475"/>
      <c r="AY100" s="531"/>
      <c r="AZ100" s="532"/>
      <c r="BA100" s="532"/>
      <c r="BB100" s="532"/>
      <c r="BC100" s="532"/>
      <c r="BD100" s="533"/>
    </row>
    <row r="101" spans="1:56" ht="39.950000000000003" customHeight="1" x14ac:dyDescent="0.7">
      <c r="A101" s="72"/>
      <c r="B101" s="88">
        <f t="shared" si="9"/>
        <v>89</v>
      </c>
      <c r="C101" s="508"/>
      <c r="D101" s="509"/>
      <c r="E101" s="516"/>
      <c r="F101" s="517"/>
      <c r="G101" s="518"/>
      <c r="H101" s="519"/>
      <c r="I101" s="519"/>
      <c r="J101" s="519"/>
      <c r="K101" s="520"/>
      <c r="L101" s="513"/>
      <c r="M101" s="514"/>
      <c r="N101" s="514"/>
      <c r="O101" s="515"/>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470">
        <f t="shared" si="10"/>
        <v>0</v>
      </c>
      <c r="AV101" s="471"/>
      <c r="AW101" s="474">
        <f t="shared" si="8"/>
        <v>0</v>
      </c>
      <c r="AX101" s="475"/>
      <c r="AY101" s="531"/>
      <c r="AZ101" s="532"/>
      <c r="BA101" s="532"/>
      <c r="BB101" s="532"/>
      <c r="BC101" s="532"/>
      <c r="BD101" s="533"/>
    </row>
    <row r="102" spans="1:56" ht="39.950000000000003" customHeight="1" x14ac:dyDescent="0.7">
      <c r="A102" s="72"/>
      <c r="B102" s="88">
        <f t="shared" si="9"/>
        <v>90</v>
      </c>
      <c r="C102" s="508"/>
      <c r="D102" s="509"/>
      <c r="E102" s="516"/>
      <c r="F102" s="517"/>
      <c r="G102" s="518"/>
      <c r="H102" s="519"/>
      <c r="I102" s="519"/>
      <c r="J102" s="519"/>
      <c r="K102" s="520"/>
      <c r="L102" s="513"/>
      <c r="M102" s="514"/>
      <c r="N102" s="514"/>
      <c r="O102" s="515"/>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470">
        <f t="shared" si="10"/>
        <v>0</v>
      </c>
      <c r="AV102" s="471"/>
      <c r="AW102" s="474">
        <f t="shared" si="8"/>
        <v>0</v>
      </c>
      <c r="AX102" s="475"/>
      <c r="AY102" s="531"/>
      <c r="AZ102" s="532"/>
      <c r="BA102" s="532"/>
      <c r="BB102" s="532"/>
      <c r="BC102" s="532"/>
      <c r="BD102" s="533"/>
    </row>
    <row r="103" spans="1:56" ht="39.950000000000003" customHeight="1" x14ac:dyDescent="0.7">
      <c r="A103" s="72"/>
      <c r="B103" s="88">
        <f t="shared" si="9"/>
        <v>91</v>
      </c>
      <c r="C103" s="508"/>
      <c r="D103" s="509"/>
      <c r="E103" s="516"/>
      <c r="F103" s="517"/>
      <c r="G103" s="518"/>
      <c r="H103" s="519"/>
      <c r="I103" s="519"/>
      <c r="J103" s="519"/>
      <c r="K103" s="520"/>
      <c r="L103" s="513"/>
      <c r="M103" s="514"/>
      <c r="N103" s="514"/>
      <c r="O103" s="515"/>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470">
        <f t="shared" si="10"/>
        <v>0</v>
      </c>
      <c r="AV103" s="471"/>
      <c r="AW103" s="474">
        <f t="shared" si="8"/>
        <v>0</v>
      </c>
      <c r="AX103" s="475"/>
      <c r="AY103" s="531"/>
      <c r="AZ103" s="532"/>
      <c r="BA103" s="532"/>
      <c r="BB103" s="532"/>
      <c r="BC103" s="532"/>
      <c r="BD103" s="533"/>
    </row>
    <row r="104" spans="1:56" ht="39.950000000000003" customHeight="1" x14ac:dyDescent="0.7">
      <c r="A104" s="72"/>
      <c r="B104" s="88">
        <f t="shared" si="9"/>
        <v>92</v>
      </c>
      <c r="C104" s="508"/>
      <c r="D104" s="509"/>
      <c r="E104" s="516"/>
      <c r="F104" s="517"/>
      <c r="G104" s="518"/>
      <c r="H104" s="519"/>
      <c r="I104" s="519"/>
      <c r="J104" s="519"/>
      <c r="K104" s="520"/>
      <c r="L104" s="513"/>
      <c r="M104" s="514"/>
      <c r="N104" s="514"/>
      <c r="O104" s="515"/>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470">
        <f t="shared" si="10"/>
        <v>0</v>
      </c>
      <c r="AV104" s="471"/>
      <c r="AW104" s="474">
        <f t="shared" si="8"/>
        <v>0</v>
      </c>
      <c r="AX104" s="475"/>
      <c r="AY104" s="531"/>
      <c r="AZ104" s="532"/>
      <c r="BA104" s="532"/>
      <c r="BB104" s="532"/>
      <c r="BC104" s="532"/>
      <c r="BD104" s="533"/>
    </row>
    <row r="105" spans="1:56" ht="39.950000000000003" customHeight="1" x14ac:dyDescent="0.7">
      <c r="A105" s="72"/>
      <c r="B105" s="88">
        <f t="shared" si="9"/>
        <v>93</v>
      </c>
      <c r="C105" s="508"/>
      <c r="D105" s="509"/>
      <c r="E105" s="516"/>
      <c r="F105" s="517"/>
      <c r="G105" s="518"/>
      <c r="H105" s="519"/>
      <c r="I105" s="519"/>
      <c r="J105" s="519"/>
      <c r="K105" s="520"/>
      <c r="L105" s="513"/>
      <c r="M105" s="514"/>
      <c r="N105" s="514"/>
      <c r="O105" s="515"/>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470">
        <f t="shared" si="10"/>
        <v>0</v>
      </c>
      <c r="AV105" s="471"/>
      <c r="AW105" s="474">
        <f t="shared" si="8"/>
        <v>0</v>
      </c>
      <c r="AX105" s="475"/>
      <c r="AY105" s="531"/>
      <c r="AZ105" s="532"/>
      <c r="BA105" s="532"/>
      <c r="BB105" s="532"/>
      <c r="BC105" s="532"/>
      <c r="BD105" s="533"/>
    </row>
    <row r="106" spans="1:56" ht="39.950000000000003" customHeight="1" x14ac:dyDescent="0.7">
      <c r="A106" s="72"/>
      <c r="B106" s="88">
        <f t="shared" si="9"/>
        <v>94</v>
      </c>
      <c r="C106" s="508"/>
      <c r="D106" s="509"/>
      <c r="E106" s="516"/>
      <c r="F106" s="517"/>
      <c r="G106" s="518"/>
      <c r="H106" s="519"/>
      <c r="I106" s="519"/>
      <c r="J106" s="519"/>
      <c r="K106" s="520"/>
      <c r="L106" s="513"/>
      <c r="M106" s="514"/>
      <c r="N106" s="514"/>
      <c r="O106" s="515"/>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470">
        <f t="shared" si="10"/>
        <v>0</v>
      </c>
      <c r="AV106" s="471"/>
      <c r="AW106" s="474">
        <f t="shared" si="8"/>
        <v>0</v>
      </c>
      <c r="AX106" s="475"/>
      <c r="AY106" s="531"/>
      <c r="AZ106" s="532"/>
      <c r="BA106" s="532"/>
      <c r="BB106" s="532"/>
      <c r="BC106" s="532"/>
      <c r="BD106" s="533"/>
    </row>
    <row r="107" spans="1:56" ht="39.950000000000003" customHeight="1" x14ac:dyDescent="0.7">
      <c r="A107" s="72"/>
      <c r="B107" s="88">
        <f t="shared" si="9"/>
        <v>95</v>
      </c>
      <c r="C107" s="508"/>
      <c r="D107" s="509"/>
      <c r="E107" s="516"/>
      <c r="F107" s="517"/>
      <c r="G107" s="518"/>
      <c r="H107" s="519"/>
      <c r="I107" s="519"/>
      <c r="J107" s="519"/>
      <c r="K107" s="520"/>
      <c r="L107" s="513"/>
      <c r="M107" s="514"/>
      <c r="N107" s="514"/>
      <c r="O107" s="515"/>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470">
        <f t="shared" si="10"/>
        <v>0</v>
      </c>
      <c r="AV107" s="471"/>
      <c r="AW107" s="474">
        <f t="shared" si="8"/>
        <v>0</v>
      </c>
      <c r="AX107" s="475"/>
      <c r="AY107" s="531"/>
      <c r="AZ107" s="532"/>
      <c r="BA107" s="532"/>
      <c r="BB107" s="532"/>
      <c r="BC107" s="532"/>
      <c r="BD107" s="533"/>
    </row>
    <row r="108" spans="1:56" ht="39.950000000000003" customHeight="1" x14ac:dyDescent="0.7">
      <c r="A108" s="72"/>
      <c r="B108" s="88">
        <f t="shared" si="9"/>
        <v>96</v>
      </c>
      <c r="C108" s="508"/>
      <c r="D108" s="509"/>
      <c r="E108" s="516"/>
      <c r="F108" s="517"/>
      <c r="G108" s="518"/>
      <c r="H108" s="519"/>
      <c r="I108" s="519"/>
      <c r="J108" s="519"/>
      <c r="K108" s="520"/>
      <c r="L108" s="513"/>
      <c r="M108" s="514"/>
      <c r="N108" s="514"/>
      <c r="O108" s="515"/>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470">
        <f t="shared" si="10"/>
        <v>0</v>
      </c>
      <c r="AV108" s="471"/>
      <c r="AW108" s="474">
        <f t="shared" si="8"/>
        <v>0</v>
      </c>
      <c r="AX108" s="475"/>
      <c r="AY108" s="531"/>
      <c r="AZ108" s="532"/>
      <c r="BA108" s="532"/>
      <c r="BB108" s="532"/>
      <c r="BC108" s="532"/>
      <c r="BD108" s="533"/>
    </row>
    <row r="109" spans="1:56" ht="39.950000000000003" customHeight="1" x14ac:dyDescent="0.7">
      <c r="A109" s="72"/>
      <c r="B109" s="88">
        <f t="shared" si="9"/>
        <v>97</v>
      </c>
      <c r="C109" s="508"/>
      <c r="D109" s="509"/>
      <c r="E109" s="516"/>
      <c r="F109" s="517"/>
      <c r="G109" s="518"/>
      <c r="H109" s="519"/>
      <c r="I109" s="519"/>
      <c r="J109" s="519"/>
      <c r="K109" s="520"/>
      <c r="L109" s="513"/>
      <c r="M109" s="514"/>
      <c r="N109" s="514"/>
      <c r="O109" s="515"/>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470">
        <f t="shared" si="10"/>
        <v>0</v>
      </c>
      <c r="AV109" s="471"/>
      <c r="AW109" s="474">
        <f t="shared" si="8"/>
        <v>0</v>
      </c>
      <c r="AX109" s="475"/>
      <c r="AY109" s="531"/>
      <c r="AZ109" s="532"/>
      <c r="BA109" s="532"/>
      <c r="BB109" s="532"/>
      <c r="BC109" s="532"/>
      <c r="BD109" s="533"/>
    </row>
    <row r="110" spans="1:56" ht="39.950000000000003" customHeight="1" x14ac:dyDescent="0.7">
      <c r="A110" s="72"/>
      <c r="B110" s="88">
        <f t="shared" si="9"/>
        <v>98</v>
      </c>
      <c r="C110" s="508"/>
      <c r="D110" s="509"/>
      <c r="E110" s="516"/>
      <c r="F110" s="517"/>
      <c r="G110" s="518"/>
      <c r="H110" s="519"/>
      <c r="I110" s="519"/>
      <c r="J110" s="519"/>
      <c r="K110" s="520"/>
      <c r="L110" s="513"/>
      <c r="M110" s="514"/>
      <c r="N110" s="514"/>
      <c r="O110" s="515"/>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470">
        <f t="shared" si="10"/>
        <v>0</v>
      </c>
      <c r="AV110" s="471"/>
      <c r="AW110" s="474">
        <f t="shared" si="8"/>
        <v>0</v>
      </c>
      <c r="AX110" s="475"/>
      <c r="AY110" s="531"/>
      <c r="AZ110" s="532"/>
      <c r="BA110" s="532"/>
      <c r="BB110" s="532"/>
      <c r="BC110" s="532"/>
      <c r="BD110" s="533"/>
    </row>
    <row r="111" spans="1:56" ht="39.950000000000003" customHeight="1" x14ac:dyDescent="0.7">
      <c r="A111" s="72"/>
      <c r="B111" s="88">
        <f t="shared" si="9"/>
        <v>99</v>
      </c>
      <c r="C111" s="508"/>
      <c r="D111" s="509"/>
      <c r="E111" s="516"/>
      <c r="F111" s="517"/>
      <c r="G111" s="518"/>
      <c r="H111" s="519"/>
      <c r="I111" s="519"/>
      <c r="J111" s="519"/>
      <c r="K111" s="520"/>
      <c r="L111" s="513"/>
      <c r="M111" s="514"/>
      <c r="N111" s="514"/>
      <c r="O111" s="515"/>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470">
        <f t="shared" si="10"/>
        <v>0</v>
      </c>
      <c r="AV111" s="471"/>
      <c r="AW111" s="474">
        <f t="shared" si="8"/>
        <v>0</v>
      </c>
      <c r="AX111" s="475"/>
      <c r="AY111" s="531"/>
      <c r="AZ111" s="532"/>
      <c r="BA111" s="532"/>
      <c r="BB111" s="532"/>
      <c r="BC111" s="532"/>
      <c r="BD111" s="533"/>
    </row>
    <row r="112" spans="1:56" ht="39.950000000000003" customHeight="1" thickBot="1" x14ac:dyDescent="0.75">
      <c r="A112" s="72"/>
      <c r="B112" s="89">
        <f t="shared" si="9"/>
        <v>100</v>
      </c>
      <c r="C112" s="521"/>
      <c r="D112" s="522"/>
      <c r="E112" s="523"/>
      <c r="F112" s="524"/>
      <c r="G112" s="525"/>
      <c r="H112" s="526"/>
      <c r="I112" s="526"/>
      <c r="J112" s="526"/>
      <c r="K112" s="527"/>
      <c r="L112" s="528"/>
      <c r="M112" s="529"/>
      <c r="N112" s="529"/>
      <c r="O112" s="530"/>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497">
        <f t="shared" si="3"/>
        <v>0</v>
      </c>
      <c r="AV112" s="498"/>
      <c r="AW112" s="499">
        <f t="shared" si="8"/>
        <v>0</v>
      </c>
      <c r="AX112" s="500"/>
      <c r="AY112" s="534"/>
      <c r="AZ112" s="535"/>
      <c r="BA112" s="535"/>
      <c r="BB112" s="535"/>
      <c r="BC112" s="535"/>
      <c r="BD112" s="536"/>
    </row>
    <row r="113" spans="1:56" ht="20.25" customHeight="1" x14ac:dyDescent="0.7">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7">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7">
      <c r="A115" s="72"/>
      <c r="B115" s="68"/>
      <c r="C115" s="68" t="s">
        <v>36</v>
      </c>
      <c r="D115" s="99"/>
      <c r="E115" s="99"/>
      <c r="F115" s="100"/>
      <c r="G115" s="100"/>
      <c r="H115" s="100"/>
      <c r="I115" s="100"/>
      <c r="J115" s="100"/>
      <c r="K115" s="100"/>
      <c r="L115" s="473" t="s">
        <v>30</v>
      </c>
      <c r="M115" s="473"/>
      <c r="N115" s="100"/>
      <c r="O115" s="100"/>
      <c r="P115" s="100"/>
      <c r="Q115" s="100"/>
      <c r="R115" s="476" t="s">
        <v>56</v>
      </c>
      <c r="S115" s="476"/>
      <c r="T115" s="476" t="s">
        <v>57</v>
      </c>
      <c r="U115" s="476"/>
      <c r="V115" s="476"/>
      <c r="W115" s="476"/>
      <c r="X115" s="100"/>
      <c r="Y115" s="454" t="s">
        <v>60</v>
      </c>
      <c r="Z115" s="454"/>
      <c r="AA115" s="454"/>
      <c r="AB115" s="454"/>
      <c r="AC115" s="68"/>
      <c r="AD115" s="68"/>
      <c r="AE115" s="98" t="s">
        <v>69</v>
      </c>
      <c r="AF115" s="98"/>
      <c r="AG115" s="100"/>
      <c r="AH115" s="100"/>
      <c r="AI115" s="406" t="s">
        <v>8</v>
      </c>
      <c r="AJ115" s="408"/>
      <c r="AK115" s="406" t="s">
        <v>9</v>
      </c>
      <c r="AL115" s="407"/>
      <c r="AM115" s="407"/>
      <c r="AN115" s="408"/>
      <c r="AO115" s="107"/>
      <c r="AP115" s="107"/>
      <c r="AQ115" s="107"/>
      <c r="AR115" s="107"/>
      <c r="AS115" s="440"/>
      <c r="AT115" s="440"/>
      <c r="AU115" s="107"/>
      <c r="AV115" s="107"/>
      <c r="AW115" s="107"/>
      <c r="AX115" s="72"/>
      <c r="AY115" s="72"/>
      <c r="AZ115" s="72"/>
      <c r="BA115" s="72"/>
      <c r="BB115" s="72"/>
      <c r="BC115" s="72"/>
      <c r="BD115" s="72"/>
    </row>
    <row r="116" spans="1:56" ht="20.25" customHeight="1" x14ac:dyDescent="0.7">
      <c r="A116" s="72"/>
      <c r="B116" s="68"/>
      <c r="C116" s="544"/>
      <c r="D116" s="544"/>
      <c r="E116" s="544"/>
      <c r="F116" s="545">
        <f>IF(AB2=1,10,IF(AB2=2,11,IF(AB2=3,12,AB2-3)))</f>
        <v>1</v>
      </c>
      <c r="G116" s="545"/>
      <c r="H116" s="545">
        <f>IF(AB2=1,11,IF(AB2=2,12,AB2-2))</f>
        <v>2</v>
      </c>
      <c r="I116" s="545"/>
      <c r="J116" s="545">
        <f>IF(AB2=1,12,AB2-1)</f>
        <v>3</v>
      </c>
      <c r="K116" s="545"/>
      <c r="L116" s="546" t="s">
        <v>29</v>
      </c>
      <c r="M116" s="546"/>
      <c r="N116" s="100"/>
      <c r="O116" s="100"/>
      <c r="P116" s="100"/>
      <c r="Q116" s="100"/>
      <c r="R116" s="405"/>
      <c r="S116" s="405"/>
      <c r="T116" s="405" t="s">
        <v>58</v>
      </c>
      <c r="U116" s="405"/>
      <c r="V116" s="405" t="s">
        <v>59</v>
      </c>
      <c r="W116" s="405"/>
      <c r="X116" s="100"/>
      <c r="Y116" s="405" t="s">
        <v>58</v>
      </c>
      <c r="Z116" s="405"/>
      <c r="AA116" s="405" t="s">
        <v>59</v>
      </c>
      <c r="AB116" s="405"/>
      <c r="AC116" s="68"/>
      <c r="AD116" s="68"/>
      <c r="AE116" s="98" t="s">
        <v>65</v>
      </c>
      <c r="AF116" s="98"/>
      <c r="AG116" s="100"/>
      <c r="AH116" s="100"/>
      <c r="AI116" s="406" t="s">
        <v>4</v>
      </c>
      <c r="AJ116" s="408"/>
      <c r="AK116" s="406" t="s">
        <v>73</v>
      </c>
      <c r="AL116" s="407"/>
      <c r="AM116" s="407"/>
      <c r="AN116" s="408"/>
      <c r="AO116" s="109"/>
      <c r="AP116" s="109"/>
      <c r="AQ116" s="107"/>
      <c r="AR116" s="110"/>
      <c r="AS116" s="455"/>
      <c r="AT116" s="455"/>
      <c r="AU116" s="107"/>
      <c r="AV116" s="107"/>
      <c r="AW116" s="107"/>
      <c r="AX116" s="72"/>
      <c r="AY116" s="72"/>
      <c r="AZ116" s="72"/>
      <c r="BA116" s="72"/>
      <c r="BB116" s="72"/>
      <c r="BC116" s="72"/>
      <c r="BD116" s="72"/>
    </row>
    <row r="117" spans="1:56" ht="20.25" customHeight="1" x14ac:dyDescent="0.7">
      <c r="A117" s="72"/>
      <c r="B117" s="68"/>
      <c r="C117" s="544" t="s">
        <v>125</v>
      </c>
      <c r="D117" s="544"/>
      <c r="E117" s="544"/>
      <c r="F117" s="448"/>
      <c r="G117" s="448"/>
      <c r="H117" s="448"/>
      <c r="I117" s="448"/>
      <c r="J117" s="448"/>
      <c r="K117" s="448"/>
      <c r="L117" s="442">
        <f>SUM(F117:K117)</f>
        <v>0</v>
      </c>
      <c r="M117" s="442"/>
      <c r="N117" s="100"/>
      <c r="O117" s="100"/>
      <c r="P117" s="100"/>
      <c r="Q117" s="100"/>
      <c r="R117" s="406" t="s">
        <v>4</v>
      </c>
      <c r="S117" s="408"/>
      <c r="T117" s="540">
        <f>SUMIFS($AU$13:$AV$112,$C$13:$D$112,"訪問介護員",$E$13:$F$112,"A")+SUMIFS($AU$13:$AV$112,$C$13:$D$112,"サービス提供責任者",$E$13:$F$112,"A")</f>
        <v>0</v>
      </c>
      <c r="U117" s="541"/>
      <c r="V117" s="547">
        <f>SUMIFS($AW$13:$AX$112,$C$13:$D$112,"訪問介護員",$E$13:$F$112,"A")+SUMIFS($AW$13:$AX$112,$C$13:$D$112,"サービス提供責任者",$E$13:$F$112,"A")</f>
        <v>0</v>
      </c>
      <c r="W117" s="548"/>
      <c r="X117" s="119"/>
      <c r="Y117" s="542">
        <v>0</v>
      </c>
      <c r="Z117" s="543"/>
      <c r="AA117" s="542">
        <v>0</v>
      </c>
      <c r="AB117" s="543"/>
      <c r="AC117" s="118"/>
      <c r="AD117" s="118"/>
      <c r="AE117" s="542">
        <v>0</v>
      </c>
      <c r="AF117" s="543"/>
      <c r="AG117" s="100"/>
      <c r="AH117" s="100"/>
      <c r="AI117" s="406" t="s">
        <v>5</v>
      </c>
      <c r="AJ117" s="408"/>
      <c r="AK117" s="406" t="s">
        <v>74</v>
      </c>
      <c r="AL117" s="407"/>
      <c r="AM117" s="407"/>
      <c r="AN117" s="408"/>
      <c r="AO117" s="110"/>
      <c r="AP117" s="107"/>
      <c r="AQ117" s="472"/>
      <c r="AR117" s="472"/>
      <c r="AS117" s="472"/>
      <c r="AT117" s="472"/>
      <c r="AU117" s="107"/>
      <c r="AV117" s="107"/>
      <c r="AW117" s="107"/>
      <c r="AX117" s="72"/>
      <c r="AY117" s="72"/>
      <c r="AZ117" s="72"/>
      <c r="BA117" s="72"/>
      <c r="BB117" s="72"/>
      <c r="BC117" s="72"/>
      <c r="BD117" s="72"/>
    </row>
    <row r="118" spans="1:56" ht="20.25" customHeight="1" x14ac:dyDescent="0.7">
      <c r="A118" s="72"/>
      <c r="B118" s="68"/>
      <c r="C118" s="544" t="s">
        <v>126</v>
      </c>
      <c r="D118" s="544"/>
      <c r="E118" s="544"/>
      <c r="F118" s="448"/>
      <c r="G118" s="448"/>
      <c r="H118" s="448"/>
      <c r="I118" s="448"/>
      <c r="J118" s="448"/>
      <c r="K118" s="448"/>
      <c r="L118" s="442">
        <f>SUM(F118:K118)</f>
        <v>0</v>
      </c>
      <c r="M118" s="442"/>
      <c r="N118" s="100"/>
      <c r="O118" s="100"/>
      <c r="P118" s="100"/>
      <c r="Q118" s="100"/>
      <c r="R118" s="406" t="s">
        <v>5</v>
      </c>
      <c r="S118" s="408"/>
      <c r="T118" s="540">
        <f>SUMIFS($AU$13:$AV$112,$C$13:$D$112,"訪問介護員",$E$13:$F$112,"B")+SUMIFS($AU$13:$AV$112,$C$13:$D$112,"サービス提供責任者",$E$13:$F$112,"B")</f>
        <v>0</v>
      </c>
      <c r="U118" s="541"/>
      <c r="V118" s="547">
        <f>SUMIFS($AW$13:$AX$112,$C$13:$D$112,"訪問介護員",$E$13:$F$112,"B")+SUMIFS($AW$13:$AX$112,$C$13:$D$112,"サービス提供責任者",$E$13:$F$112,"B")</f>
        <v>0</v>
      </c>
      <c r="W118" s="548"/>
      <c r="X118" s="119"/>
      <c r="Y118" s="542">
        <v>0</v>
      </c>
      <c r="Z118" s="543"/>
      <c r="AA118" s="542">
        <v>0</v>
      </c>
      <c r="AB118" s="543"/>
      <c r="AC118" s="118"/>
      <c r="AD118" s="118"/>
      <c r="AE118" s="542">
        <v>0</v>
      </c>
      <c r="AF118" s="543"/>
      <c r="AG118" s="100"/>
      <c r="AH118" s="100"/>
      <c r="AI118" s="406" t="s">
        <v>6</v>
      </c>
      <c r="AJ118" s="408"/>
      <c r="AK118" s="406" t="s">
        <v>75</v>
      </c>
      <c r="AL118" s="407"/>
      <c r="AM118" s="407"/>
      <c r="AN118" s="408"/>
      <c r="AO118" s="110"/>
      <c r="AP118" s="107"/>
      <c r="AQ118" s="410"/>
      <c r="AR118" s="410"/>
      <c r="AS118" s="410"/>
      <c r="AT118" s="410"/>
      <c r="AU118" s="107"/>
      <c r="AV118" s="107"/>
      <c r="AW118" s="107"/>
      <c r="AX118" s="72"/>
      <c r="AY118" s="72"/>
      <c r="AZ118" s="72"/>
      <c r="BA118" s="72"/>
      <c r="BB118" s="72"/>
      <c r="BC118" s="72"/>
      <c r="BD118" s="72"/>
    </row>
    <row r="119" spans="1:56" ht="20.25" customHeight="1" x14ac:dyDescent="0.7">
      <c r="A119" s="72"/>
      <c r="B119" s="68"/>
      <c r="C119" s="544" t="s">
        <v>28</v>
      </c>
      <c r="D119" s="544"/>
      <c r="E119" s="544"/>
      <c r="F119" s="448"/>
      <c r="G119" s="448"/>
      <c r="H119" s="448"/>
      <c r="I119" s="448"/>
      <c r="J119" s="448"/>
      <c r="K119" s="448"/>
      <c r="L119" s="442">
        <f>SUM(F119:K119)</f>
        <v>0</v>
      </c>
      <c r="M119" s="442"/>
      <c r="N119" s="100"/>
      <c r="O119" s="100"/>
      <c r="P119" s="100"/>
      <c r="Q119" s="100"/>
      <c r="R119" s="406" t="s">
        <v>6</v>
      </c>
      <c r="S119" s="408"/>
      <c r="T119" s="540">
        <f>SUMIFS($AU$13:$AV$112,$C$13:$D$112,"訪問介護員",$E$13:$F$112,"C")+SUMIFS($AU$13:$AV$112,$C$13:$D$112,"サービス提供責任者",$E$13:$F$112,"C")</f>
        <v>0</v>
      </c>
      <c r="U119" s="541"/>
      <c r="V119" s="547">
        <f>SUMIFS($AW$13:$AX$112,$C$13:$D$112,"訪問介護員",$E$13:$F$112,"C")+SUMIFS($AW$13:$AX$112,$C$13:$D$112,"サービス提供責任者",$E$13:$F$112,"C")</f>
        <v>0</v>
      </c>
      <c r="W119" s="548"/>
      <c r="X119" s="119"/>
      <c r="Y119" s="542">
        <v>0</v>
      </c>
      <c r="Z119" s="543"/>
      <c r="AA119" s="549">
        <v>0</v>
      </c>
      <c r="AB119" s="550"/>
      <c r="AC119" s="118"/>
      <c r="AD119" s="118"/>
      <c r="AE119" s="540" t="s">
        <v>38</v>
      </c>
      <c r="AF119" s="541"/>
      <c r="AG119" s="100"/>
      <c r="AH119" s="100"/>
      <c r="AI119" s="406" t="s">
        <v>7</v>
      </c>
      <c r="AJ119" s="408"/>
      <c r="AK119" s="406" t="s">
        <v>104</v>
      </c>
      <c r="AL119" s="407"/>
      <c r="AM119" s="407"/>
      <c r="AN119" s="408"/>
      <c r="AO119" s="111"/>
      <c r="AP119" s="107"/>
      <c r="AQ119" s="413"/>
      <c r="AR119" s="413"/>
      <c r="AS119" s="415"/>
      <c r="AT119" s="415"/>
      <c r="AU119" s="107"/>
      <c r="AV119" s="107"/>
      <c r="AW119" s="107"/>
      <c r="AX119" s="72"/>
      <c r="AY119" s="72"/>
      <c r="AZ119" s="72"/>
      <c r="BA119" s="72"/>
      <c r="BB119" s="72"/>
      <c r="BC119" s="72"/>
      <c r="BD119" s="72"/>
    </row>
    <row r="120" spans="1:56" ht="20.25" customHeight="1" x14ac:dyDescent="0.7">
      <c r="A120" s="72"/>
      <c r="B120" s="68"/>
      <c r="C120" s="544" t="s">
        <v>29</v>
      </c>
      <c r="D120" s="544"/>
      <c r="E120" s="544"/>
      <c r="F120" s="442">
        <f>SUM(F117:G119)</f>
        <v>0</v>
      </c>
      <c r="G120" s="442"/>
      <c r="H120" s="442">
        <f>SUM(H117:I119)</f>
        <v>0</v>
      </c>
      <c r="I120" s="442"/>
      <c r="J120" s="442">
        <f>SUM(J117:K119)</f>
        <v>0</v>
      </c>
      <c r="K120" s="442"/>
      <c r="L120" s="442">
        <f>SUM(L117:M119)</f>
        <v>0</v>
      </c>
      <c r="M120" s="442"/>
      <c r="N120" s="477"/>
      <c r="O120" s="476"/>
      <c r="P120" s="100"/>
      <c r="Q120" s="100"/>
      <c r="R120" s="406" t="s">
        <v>7</v>
      </c>
      <c r="S120" s="408"/>
      <c r="T120" s="540">
        <f>SUMIFS($AU$13:$AV$112,$C$13:$D$112,"訪問介護員",$E$13:$F$112,"D")+SUMIFS($AU$13:$AV$112,$C$13:$D$112,"サービス提供責任者",$E$13:$F$112,"D")</f>
        <v>0</v>
      </c>
      <c r="U120" s="541"/>
      <c r="V120" s="547">
        <f>SUMIFS($AW$13:$AX$112,$C$13:$D$112,"訪問介護員",$E$13:$F$112,"D")+SUMIFS($AW$13:$AX$112,$C$13:$D$112,"サービス提供責任者",$E$13:$F$112,"D")</f>
        <v>0</v>
      </c>
      <c r="W120" s="548"/>
      <c r="X120" s="119"/>
      <c r="Y120" s="542">
        <v>0</v>
      </c>
      <c r="Z120" s="543"/>
      <c r="AA120" s="549">
        <v>0</v>
      </c>
      <c r="AB120" s="550"/>
      <c r="AC120" s="118"/>
      <c r="AD120" s="118"/>
      <c r="AE120" s="540" t="s">
        <v>38</v>
      </c>
      <c r="AF120" s="541"/>
      <c r="AG120" s="100"/>
      <c r="AH120" s="100"/>
      <c r="AI120" s="100"/>
      <c r="AJ120" s="410"/>
      <c r="AK120" s="410"/>
      <c r="AL120" s="413"/>
      <c r="AM120" s="413"/>
      <c r="AN120" s="415"/>
      <c r="AO120" s="415"/>
      <c r="AP120" s="107"/>
      <c r="AQ120" s="413"/>
      <c r="AR120" s="413"/>
      <c r="AS120" s="415"/>
      <c r="AT120" s="415"/>
      <c r="AU120" s="107"/>
      <c r="AV120" s="107"/>
      <c r="AW120" s="107"/>
      <c r="AX120" s="74"/>
      <c r="AY120" s="74"/>
      <c r="AZ120" s="72"/>
      <c r="BA120" s="72"/>
      <c r="BB120" s="72"/>
      <c r="BC120" s="72"/>
      <c r="BD120" s="72"/>
    </row>
    <row r="121" spans="1:56" ht="20.25" customHeight="1" x14ac:dyDescent="0.7">
      <c r="A121" s="72"/>
      <c r="B121" s="68"/>
      <c r="C121" s="68"/>
      <c r="D121" s="68"/>
      <c r="E121" s="68"/>
      <c r="F121" s="68"/>
      <c r="G121" s="68"/>
      <c r="H121" s="68"/>
      <c r="I121" s="68"/>
      <c r="J121" s="68"/>
      <c r="K121" s="68"/>
      <c r="L121" s="98" t="s">
        <v>31</v>
      </c>
      <c r="M121" s="98"/>
      <c r="N121" s="68"/>
      <c r="O121" s="68"/>
      <c r="P121" s="100"/>
      <c r="Q121" s="100"/>
      <c r="R121" s="406" t="s">
        <v>29</v>
      </c>
      <c r="S121" s="408"/>
      <c r="T121" s="540">
        <f>SUM(T117:U120)</f>
        <v>0</v>
      </c>
      <c r="U121" s="541"/>
      <c r="V121" s="547">
        <f>SUM(V117:W120)</f>
        <v>0</v>
      </c>
      <c r="W121" s="548"/>
      <c r="X121" s="119"/>
      <c r="Y121" s="540">
        <f>SUM(Y117:Z120)</f>
        <v>0</v>
      </c>
      <c r="Z121" s="541"/>
      <c r="AA121" s="540">
        <f>SUM(AA117:AB120)</f>
        <v>0</v>
      </c>
      <c r="AB121" s="541"/>
      <c r="AC121" s="118"/>
      <c r="AD121" s="118"/>
      <c r="AE121" s="540">
        <f>SUM(AE117:AF118)</f>
        <v>0</v>
      </c>
      <c r="AF121" s="541"/>
      <c r="AG121" s="100"/>
      <c r="AH121" s="100"/>
      <c r="AI121" s="100"/>
      <c r="AJ121" s="410"/>
      <c r="AK121" s="410"/>
      <c r="AL121" s="413"/>
      <c r="AM121" s="413"/>
      <c r="AN121" s="414"/>
      <c r="AO121" s="414"/>
      <c r="AP121" s="107"/>
      <c r="AQ121" s="120"/>
      <c r="AR121" s="120"/>
      <c r="AS121" s="415"/>
      <c r="AT121" s="415"/>
      <c r="AU121" s="107"/>
      <c r="AV121" s="107"/>
      <c r="AW121" s="107"/>
      <c r="AX121" s="74"/>
      <c r="AY121" s="74"/>
      <c r="AZ121" s="72"/>
      <c r="BA121" s="72"/>
      <c r="BB121" s="72"/>
      <c r="BC121" s="72"/>
      <c r="BD121" s="72"/>
    </row>
    <row r="122" spans="1:56" ht="20.25" customHeight="1" x14ac:dyDescent="0.7">
      <c r="A122" s="72"/>
      <c r="B122" s="68"/>
      <c r="C122" s="68"/>
      <c r="D122" s="68"/>
      <c r="E122" s="68"/>
      <c r="F122" s="68"/>
      <c r="G122" s="68"/>
      <c r="H122" s="68"/>
      <c r="I122" s="68"/>
      <c r="J122" s="68"/>
      <c r="K122" s="68"/>
      <c r="L122" s="441">
        <f>L120/3</f>
        <v>0</v>
      </c>
      <c r="M122" s="441"/>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7">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438" t="s">
        <v>139</v>
      </c>
      <c r="Z123" s="43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3">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7">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405" t="s">
        <v>63</v>
      </c>
      <c r="AC125" s="405"/>
      <c r="AD125" s="405"/>
      <c r="AE125" s="405"/>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7">
      <c r="A126" s="72"/>
      <c r="B126" s="68"/>
      <c r="C126" s="427">
        <f>L122</f>
        <v>0</v>
      </c>
      <c r="D126" s="428"/>
      <c r="E126" s="106" t="s">
        <v>32</v>
      </c>
      <c r="F126" s="436">
        <v>40</v>
      </c>
      <c r="G126" s="437"/>
      <c r="H126" s="106" t="s">
        <v>33</v>
      </c>
      <c r="I126" s="434">
        <f>C126/F126</f>
        <v>0</v>
      </c>
      <c r="J126" s="435"/>
      <c r="K126" s="106" t="s">
        <v>34</v>
      </c>
      <c r="L126" s="429">
        <f>IF(C126&lt;40,1,ROUNDUP(I126,1))</f>
        <v>1</v>
      </c>
      <c r="M126" s="430"/>
      <c r="N126" s="431"/>
      <c r="O126" s="100"/>
      <c r="P126" s="100"/>
      <c r="Q126" s="100"/>
      <c r="R126" s="396">
        <f>IF($Y$123="週",AA121,Y121)</f>
        <v>0</v>
      </c>
      <c r="S126" s="397"/>
      <c r="T126" s="397"/>
      <c r="U126" s="398"/>
      <c r="V126" s="106" t="s">
        <v>32</v>
      </c>
      <c r="W126" s="406">
        <f>IF($Y$123="週",$AV$5,$AZ$5)</f>
        <v>40</v>
      </c>
      <c r="X126" s="407"/>
      <c r="Y126" s="407"/>
      <c r="Z126" s="408"/>
      <c r="AA126" s="106" t="s">
        <v>33</v>
      </c>
      <c r="AB126" s="399">
        <f>ROUNDDOWN(R126/W126,1)</f>
        <v>0</v>
      </c>
      <c r="AC126" s="400"/>
      <c r="AD126" s="400"/>
      <c r="AE126" s="401"/>
      <c r="AF126" s="100"/>
      <c r="AG126" s="100"/>
      <c r="AH126" s="100"/>
      <c r="AI126" s="100"/>
      <c r="AJ126" s="409"/>
      <c r="AK126" s="409"/>
      <c r="AL126" s="409"/>
      <c r="AM126" s="409"/>
      <c r="AN126" s="110"/>
      <c r="AO126" s="410"/>
      <c r="AP126" s="410"/>
      <c r="AQ126" s="410"/>
      <c r="AR126" s="410"/>
      <c r="AS126" s="110"/>
      <c r="AT126" s="440"/>
      <c r="AU126" s="440"/>
      <c r="AV126" s="440"/>
      <c r="AW126" s="440"/>
      <c r="AX126" s="74"/>
      <c r="AY126" s="74"/>
      <c r="AZ126" s="72"/>
      <c r="BA126" s="72"/>
      <c r="BB126" s="72"/>
      <c r="BC126" s="72"/>
      <c r="BD126" s="72"/>
    </row>
    <row r="127" spans="1:56" ht="20.25" customHeight="1" x14ac:dyDescent="0.7">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7">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7">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7">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405" t="s">
        <v>29</v>
      </c>
      <c r="AC130" s="405"/>
      <c r="AD130" s="405"/>
      <c r="AE130" s="405"/>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7">
      <c r="A131" s="72"/>
      <c r="B131" s="68"/>
      <c r="C131" s="68" t="s">
        <v>40</v>
      </c>
      <c r="D131" s="100"/>
      <c r="E131" s="100"/>
      <c r="F131" s="100"/>
      <c r="G131" s="100"/>
      <c r="H131" s="100"/>
      <c r="I131" s="100"/>
      <c r="J131" s="100"/>
      <c r="K131" s="100"/>
      <c r="L131" s="100"/>
      <c r="M131" s="100"/>
      <c r="N131" s="100"/>
      <c r="O131" s="100"/>
      <c r="P131" s="100"/>
      <c r="Q131" s="100"/>
      <c r="R131" s="396">
        <f>AE121</f>
        <v>0</v>
      </c>
      <c r="S131" s="397"/>
      <c r="T131" s="397"/>
      <c r="U131" s="398"/>
      <c r="V131" s="106" t="s">
        <v>124</v>
      </c>
      <c r="W131" s="399">
        <f>AB126</f>
        <v>0</v>
      </c>
      <c r="X131" s="400"/>
      <c r="Y131" s="400"/>
      <c r="Z131" s="401"/>
      <c r="AA131" s="106" t="s">
        <v>33</v>
      </c>
      <c r="AB131" s="402">
        <f>ROUNDDOWN(R131+W131,1)</f>
        <v>0</v>
      </c>
      <c r="AC131" s="403"/>
      <c r="AD131" s="403"/>
      <c r="AE131" s="404"/>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7">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7">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7">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7">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7">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7">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7">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7">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T117:AF121">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6:D126">
    <cfRule type="expression" dxfId="6" priority="3">
      <formula>INDIRECT(ADDRESS(ROW(),COLUMN()))=TRUNC(INDIRECT(ADDRESS(ROW(),COLUMN())))</formula>
    </cfRule>
  </conditionalFormatting>
  <conditionalFormatting sqref="R126:U126">
    <cfRule type="expression" dxfId="5" priority="2">
      <formula>INDIRECT(ADDRESS(ROW(),COLUMN()))=TRUNC(INDIRECT(ADDRESS(ROW(),COLUMN())))</formula>
    </cfRule>
  </conditionalFormatting>
  <conditionalFormatting sqref="R131:U131">
    <cfRule type="expression" dxfId="4"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55" zoomScaleNormal="55" zoomScaleSheetLayoutView="55" workbookViewId="0">
      <selection activeCell="AD27" sqref="AD27"/>
    </sheetView>
  </sheetViews>
  <sheetFormatPr defaultColWidth="4.5" defaultRowHeight="20.25" customHeight="1" x14ac:dyDescent="0.7"/>
  <cols>
    <col min="1" max="1" width="1.375" style="35" customWidth="1"/>
    <col min="2" max="56" width="5.625" style="35" customWidth="1"/>
    <col min="57" max="16384" width="4.5" style="35"/>
  </cols>
  <sheetData>
    <row r="1" spans="1:57" s="34" customFormat="1" ht="20.25" customHeight="1" x14ac:dyDescent="0.7">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449" t="s">
        <v>99</v>
      </c>
      <c r="AN1" s="449"/>
      <c r="AO1" s="449"/>
      <c r="AP1" s="449"/>
      <c r="AQ1" s="449"/>
      <c r="AR1" s="449"/>
      <c r="AS1" s="449"/>
      <c r="AT1" s="449"/>
      <c r="AU1" s="449"/>
      <c r="AV1" s="449"/>
      <c r="AW1" s="449"/>
      <c r="AX1" s="449"/>
      <c r="AY1" s="449"/>
      <c r="AZ1" s="449"/>
      <c r="BA1" s="449"/>
      <c r="BB1" s="41" t="s">
        <v>0</v>
      </c>
      <c r="BC1" s="37"/>
      <c r="BD1" s="37"/>
    </row>
    <row r="2" spans="1:57" s="32" customFormat="1" ht="20.25" customHeight="1" x14ac:dyDescent="0.7">
      <c r="A2" s="42"/>
      <c r="B2" s="42"/>
      <c r="C2" s="42"/>
      <c r="D2" s="39"/>
      <c r="E2" s="42"/>
      <c r="F2" s="42"/>
      <c r="G2" s="42"/>
      <c r="H2" s="39"/>
      <c r="I2" s="40"/>
      <c r="J2" s="40"/>
      <c r="K2" s="40"/>
      <c r="L2" s="40"/>
      <c r="M2" s="40"/>
      <c r="N2" s="42"/>
      <c r="O2" s="42"/>
      <c r="P2" s="42"/>
      <c r="Q2" s="42"/>
      <c r="R2" s="42"/>
      <c r="S2" s="42"/>
      <c r="T2" s="40" t="s">
        <v>20</v>
      </c>
      <c r="U2" s="451">
        <v>3</v>
      </c>
      <c r="V2" s="451"/>
      <c r="W2" s="40" t="s">
        <v>17</v>
      </c>
      <c r="X2" s="450">
        <f>IF(U2=0,"",YEAR(DATE(2018+U2,1,1)))</f>
        <v>2021</v>
      </c>
      <c r="Y2" s="450"/>
      <c r="Z2" s="42" t="s">
        <v>21</v>
      </c>
      <c r="AA2" s="42" t="s">
        <v>22</v>
      </c>
      <c r="AB2" s="451">
        <v>4</v>
      </c>
      <c r="AC2" s="451"/>
      <c r="AD2" s="42" t="s">
        <v>23</v>
      </c>
      <c r="AE2" s="42"/>
      <c r="AF2" s="42"/>
      <c r="AG2" s="42"/>
      <c r="AH2" s="42"/>
      <c r="AI2" s="42"/>
      <c r="AJ2" s="41"/>
      <c r="AK2" s="40" t="s">
        <v>18</v>
      </c>
      <c r="AL2" s="40" t="s">
        <v>17</v>
      </c>
      <c r="AM2" s="451"/>
      <c r="AN2" s="451"/>
      <c r="AO2" s="451"/>
      <c r="AP2" s="451"/>
      <c r="AQ2" s="451"/>
      <c r="AR2" s="451"/>
      <c r="AS2" s="451"/>
      <c r="AT2" s="451"/>
      <c r="AU2" s="451"/>
      <c r="AV2" s="451"/>
      <c r="AW2" s="451"/>
      <c r="AX2" s="451"/>
      <c r="AY2" s="451"/>
      <c r="AZ2" s="451"/>
      <c r="BA2" s="451"/>
      <c r="BB2" s="41" t="s">
        <v>0</v>
      </c>
      <c r="BC2" s="40"/>
      <c r="BD2" s="40"/>
      <c r="BE2" s="33"/>
    </row>
    <row r="3" spans="1:57" s="32" customFormat="1" ht="20.25" customHeight="1" x14ac:dyDescent="0.7">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395" t="s">
        <v>158</v>
      </c>
      <c r="BA3" s="395"/>
      <c r="BB3" s="395"/>
      <c r="BC3" s="395"/>
      <c r="BD3" s="40"/>
      <c r="BE3" s="33"/>
    </row>
    <row r="4" spans="1:57" s="32" customFormat="1" ht="20.25" customHeight="1" x14ac:dyDescent="0.7">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395" t="s">
        <v>150</v>
      </c>
      <c r="BA4" s="395"/>
      <c r="BB4" s="395"/>
      <c r="BC4" s="395"/>
      <c r="BD4" s="40"/>
      <c r="BE4" s="33"/>
    </row>
    <row r="5" spans="1:57" s="32" customFormat="1" ht="20.25" customHeight="1" x14ac:dyDescent="0.7">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464">
        <v>40</v>
      </c>
      <c r="AW5" s="465"/>
      <c r="AX5" s="62" t="s">
        <v>24</v>
      </c>
      <c r="AY5" s="61"/>
      <c r="AZ5" s="555">
        <v>160</v>
      </c>
      <c r="BA5" s="556"/>
      <c r="BB5" s="62" t="s">
        <v>130</v>
      </c>
      <c r="BC5" s="61"/>
      <c r="BD5" s="42"/>
      <c r="BE5" s="33"/>
    </row>
    <row r="6" spans="1:57" s="32" customFormat="1" ht="20.25" customHeight="1" x14ac:dyDescent="0.7">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468">
        <f>DAY(EOMONTH(DATE(X2,AB2,1),0))</f>
        <v>30</v>
      </c>
      <c r="BA6" s="469"/>
      <c r="BB6" s="62" t="s">
        <v>26</v>
      </c>
      <c r="BC6" s="42"/>
      <c r="BD6" s="42"/>
      <c r="BE6" s="33"/>
    </row>
    <row r="7" spans="1:57" ht="20.25" customHeight="1" thickBot="1" x14ac:dyDescent="0.7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75">
      <c r="A8" s="72"/>
      <c r="B8" s="478" t="s">
        <v>27</v>
      </c>
      <c r="C8" s="482" t="s">
        <v>87</v>
      </c>
      <c r="D8" s="490"/>
      <c r="E8" s="481" t="s">
        <v>88</v>
      </c>
      <c r="F8" s="490"/>
      <c r="G8" s="481" t="s">
        <v>89</v>
      </c>
      <c r="H8" s="482"/>
      <c r="I8" s="482"/>
      <c r="J8" s="482"/>
      <c r="K8" s="490"/>
      <c r="L8" s="481" t="s">
        <v>90</v>
      </c>
      <c r="M8" s="482"/>
      <c r="N8" s="482"/>
      <c r="O8" s="483"/>
      <c r="P8" s="466" t="s">
        <v>168</v>
      </c>
      <c r="Q8" s="467"/>
      <c r="R8" s="467"/>
      <c r="S8" s="467"/>
      <c r="T8" s="467"/>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c r="AS8" s="467"/>
      <c r="AT8" s="467"/>
      <c r="AU8" s="419" t="str">
        <f>IF(AZ3="４週","(9)1～4週目の勤務時間数合計","(9)1か月の勤務時間数合計")</f>
        <v>(9)1～4週目の勤務時間数合計</v>
      </c>
      <c r="AV8" s="420"/>
      <c r="AW8" s="419" t="s">
        <v>91</v>
      </c>
      <c r="AX8" s="420"/>
      <c r="AY8" s="462" t="s">
        <v>167</v>
      </c>
      <c r="AZ8" s="462"/>
      <c r="BA8" s="462"/>
      <c r="BB8" s="462"/>
      <c r="BC8" s="462"/>
      <c r="BD8" s="462"/>
    </row>
    <row r="9" spans="1:57" ht="20.25" customHeight="1" thickBot="1" x14ac:dyDescent="0.75">
      <c r="A9" s="72"/>
      <c r="B9" s="479"/>
      <c r="C9" s="485"/>
      <c r="D9" s="491"/>
      <c r="E9" s="484"/>
      <c r="F9" s="491"/>
      <c r="G9" s="484"/>
      <c r="H9" s="485"/>
      <c r="I9" s="485"/>
      <c r="J9" s="485"/>
      <c r="K9" s="491"/>
      <c r="L9" s="484"/>
      <c r="M9" s="485"/>
      <c r="N9" s="485"/>
      <c r="O9" s="486"/>
      <c r="P9" s="416" t="s">
        <v>11</v>
      </c>
      <c r="Q9" s="417"/>
      <c r="R9" s="417"/>
      <c r="S9" s="417"/>
      <c r="T9" s="417"/>
      <c r="U9" s="417"/>
      <c r="V9" s="418"/>
      <c r="W9" s="416" t="s">
        <v>12</v>
      </c>
      <c r="X9" s="417"/>
      <c r="Y9" s="417"/>
      <c r="Z9" s="417"/>
      <c r="AA9" s="417"/>
      <c r="AB9" s="417"/>
      <c r="AC9" s="418"/>
      <c r="AD9" s="416" t="s">
        <v>13</v>
      </c>
      <c r="AE9" s="417"/>
      <c r="AF9" s="417"/>
      <c r="AG9" s="417"/>
      <c r="AH9" s="417"/>
      <c r="AI9" s="417"/>
      <c r="AJ9" s="418"/>
      <c r="AK9" s="416" t="s">
        <v>14</v>
      </c>
      <c r="AL9" s="417"/>
      <c r="AM9" s="417"/>
      <c r="AN9" s="417"/>
      <c r="AO9" s="417"/>
      <c r="AP9" s="417"/>
      <c r="AQ9" s="418"/>
      <c r="AR9" s="416" t="s">
        <v>15</v>
      </c>
      <c r="AS9" s="417"/>
      <c r="AT9" s="418"/>
      <c r="AU9" s="421"/>
      <c r="AV9" s="422"/>
      <c r="AW9" s="421"/>
      <c r="AX9" s="422"/>
      <c r="AY9" s="462"/>
      <c r="AZ9" s="462"/>
      <c r="BA9" s="462"/>
      <c r="BB9" s="462"/>
      <c r="BC9" s="462"/>
      <c r="BD9" s="462"/>
    </row>
    <row r="10" spans="1:57" ht="20.25" customHeight="1" thickBot="1" x14ac:dyDescent="0.75">
      <c r="A10" s="72"/>
      <c r="B10" s="479"/>
      <c r="C10" s="485"/>
      <c r="D10" s="491"/>
      <c r="E10" s="484"/>
      <c r="F10" s="491"/>
      <c r="G10" s="484"/>
      <c r="H10" s="485"/>
      <c r="I10" s="485"/>
      <c r="J10" s="485"/>
      <c r="K10" s="491"/>
      <c r="L10" s="484"/>
      <c r="M10" s="485"/>
      <c r="N10" s="485"/>
      <c r="O10" s="4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421"/>
      <c r="AV10" s="422"/>
      <c r="AW10" s="421"/>
      <c r="AX10" s="422"/>
      <c r="AY10" s="462"/>
      <c r="AZ10" s="462"/>
      <c r="BA10" s="462"/>
      <c r="BB10" s="462"/>
      <c r="BC10" s="462"/>
      <c r="BD10" s="462"/>
    </row>
    <row r="11" spans="1:57" ht="20.25" hidden="1" customHeight="1" thickBot="1" x14ac:dyDescent="0.75">
      <c r="A11" s="72"/>
      <c r="B11" s="479"/>
      <c r="C11" s="485"/>
      <c r="D11" s="491"/>
      <c r="E11" s="484"/>
      <c r="F11" s="491"/>
      <c r="G11" s="484"/>
      <c r="H11" s="485"/>
      <c r="I11" s="485"/>
      <c r="J11" s="485"/>
      <c r="K11" s="491"/>
      <c r="L11" s="484"/>
      <c r="M11" s="485"/>
      <c r="N11" s="485"/>
      <c r="O11" s="4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423"/>
      <c r="AV11" s="424"/>
      <c r="AW11" s="423"/>
      <c r="AX11" s="424"/>
      <c r="AY11" s="463"/>
      <c r="AZ11" s="463"/>
      <c r="BA11" s="463"/>
      <c r="BB11" s="463"/>
      <c r="BC11" s="463"/>
      <c r="BD11" s="463"/>
    </row>
    <row r="12" spans="1:57" ht="20.25" customHeight="1" thickBot="1" x14ac:dyDescent="0.75">
      <c r="A12" s="72"/>
      <c r="B12" s="480"/>
      <c r="C12" s="488"/>
      <c r="D12" s="492"/>
      <c r="E12" s="487"/>
      <c r="F12" s="492"/>
      <c r="G12" s="487"/>
      <c r="H12" s="488"/>
      <c r="I12" s="488"/>
      <c r="J12" s="488"/>
      <c r="K12" s="492"/>
      <c r="L12" s="487"/>
      <c r="M12" s="488"/>
      <c r="N12" s="488"/>
      <c r="O12" s="489"/>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425"/>
      <c r="AV12" s="426"/>
      <c r="AW12" s="425"/>
      <c r="AX12" s="426"/>
      <c r="AY12" s="463"/>
      <c r="AZ12" s="463"/>
      <c r="BA12" s="463"/>
      <c r="BB12" s="463"/>
      <c r="BC12" s="463"/>
      <c r="BD12" s="463"/>
    </row>
    <row r="13" spans="1:57" ht="39.950000000000003" customHeight="1" x14ac:dyDescent="0.7">
      <c r="A13" s="72"/>
      <c r="B13" s="87">
        <v>1</v>
      </c>
      <c r="C13" s="501" t="s">
        <v>2</v>
      </c>
      <c r="D13" s="502"/>
      <c r="E13" s="503" t="s">
        <v>100</v>
      </c>
      <c r="F13" s="504"/>
      <c r="G13" s="505" t="s">
        <v>101</v>
      </c>
      <c r="H13" s="506"/>
      <c r="I13" s="506"/>
      <c r="J13" s="506"/>
      <c r="K13" s="507"/>
      <c r="L13" s="510" t="s">
        <v>102</v>
      </c>
      <c r="M13" s="511"/>
      <c r="N13" s="511"/>
      <c r="O13" s="512"/>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493">
        <f>IF($AZ$3="４週",SUM(P13:AQ13),IF($AZ$3="暦月",SUM(P13:AT13),""))</f>
        <v>160</v>
      </c>
      <c r="AV13" s="494"/>
      <c r="AW13" s="495">
        <f t="shared" ref="AW13:AW30" si="1">IF($AZ$3="４週",AU13/4,IF($AZ$3="暦月",AU13/($AZ$6/7),""))</f>
        <v>40</v>
      </c>
      <c r="AX13" s="496"/>
      <c r="AY13" s="537"/>
      <c r="AZ13" s="538"/>
      <c r="BA13" s="538"/>
      <c r="BB13" s="538"/>
      <c r="BC13" s="538"/>
      <c r="BD13" s="539"/>
    </row>
    <row r="14" spans="1:57" ht="39.950000000000003" customHeight="1" x14ac:dyDescent="0.7">
      <c r="A14" s="72"/>
      <c r="B14" s="88">
        <f t="shared" ref="B14:B30" si="2">B13+1</f>
        <v>2</v>
      </c>
      <c r="C14" s="508" t="s">
        <v>42</v>
      </c>
      <c r="D14" s="509"/>
      <c r="E14" s="516" t="s">
        <v>100</v>
      </c>
      <c r="F14" s="517"/>
      <c r="G14" s="518" t="s">
        <v>3</v>
      </c>
      <c r="H14" s="519"/>
      <c r="I14" s="519"/>
      <c r="J14" s="519"/>
      <c r="K14" s="520"/>
      <c r="L14" s="513" t="s">
        <v>159</v>
      </c>
      <c r="M14" s="514"/>
      <c r="N14" s="514"/>
      <c r="O14" s="515"/>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470">
        <f>IF($AZ$3="４週",SUM(P14:AQ14),IF($AZ$3="暦月",SUM(P14:AT14),""))</f>
        <v>160</v>
      </c>
      <c r="AV14" s="471"/>
      <c r="AW14" s="474">
        <f t="shared" si="1"/>
        <v>40</v>
      </c>
      <c r="AX14" s="475"/>
      <c r="AY14" s="531"/>
      <c r="AZ14" s="532"/>
      <c r="BA14" s="532"/>
      <c r="BB14" s="532"/>
      <c r="BC14" s="532"/>
      <c r="BD14" s="533"/>
    </row>
    <row r="15" spans="1:57" ht="39.950000000000003" customHeight="1" x14ac:dyDescent="0.7">
      <c r="A15" s="72"/>
      <c r="B15" s="88">
        <f t="shared" si="2"/>
        <v>3</v>
      </c>
      <c r="C15" s="508" t="s">
        <v>43</v>
      </c>
      <c r="D15" s="509"/>
      <c r="E15" s="516" t="s">
        <v>100</v>
      </c>
      <c r="F15" s="517"/>
      <c r="G15" s="518" t="s">
        <v>120</v>
      </c>
      <c r="H15" s="519"/>
      <c r="I15" s="519"/>
      <c r="J15" s="519"/>
      <c r="K15" s="520"/>
      <c r="L15" s="513" t="s">
        <v>121</v>
      </c>
      <c r="M15" s="514"/>
      <c r="N15" s="514"/>
      <c r="O15" s="515"/>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470">
        <f>IF($AZ$3="４週",SUM(P15:AQ15),IF($AZ$3="暦月",SUM(P15:AT15),""))</f>
        <v>160</v>
      </c>
      <c r="AV15" s="471"/>
      <c r="AW15" s="474">
        <f t="shared" si="1"/>
        <v>40</v>
      </c>
      <c r="AX15" s="475"/>
      <c r="AY15" s="531"/>
      <c r="AZ15" s="532"/>
      <c r="BA15" s="532"/>
      <c r="BB15" s="532"/>
      <c r="BC15" s="532"/>
      <c r="BD15" s="533"/>
    </row>
    <row r="16" spans="1:57" ht="39.950000000000003" customHeight="1" x14ac:dyDescent="0.7">
      <c r="A16" s="72"/>
      <c r="B16" s="88">
        <f t="shared" si="2"/>
        <v>4</v>
      </c>
      <c r="C16" s="508" t="s">
        <v>42</v>
      </c>
      <c r="D16" s="509"/>
      <c r="E16" s="516" t="s">
        <v>103</v>
      </c>
      <c r="F16" s="517"/>
      <c r="G16" s="518" t="s">
        <v>116</v>
      </c>
      <c r="H16" s="519"/>
      <c r="I16" s="519"/>
      <c r="J16" s="519"/>
      <c r="K16" s="520"/>
      <c r="L16" s="513" t="s">
        <v>123</v>
      </c>
      <c r="M16" s="514"/>
      <c r="N16" s="514"/>
      <c r="O16" s="515"/>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470">
        <f>IF($AZ$3="４週",SUM(P16:AQ16),IF($AZ$3="暦月",SUM(P16:AT16),""))</f>
        <v>80</v>
      </c>
      <c r="AV16" s="471"/>
      <c r="AW16" s="474">
        <f t="shared" si="1"/>
        <v>20</v>
      </c>
      <c r="AX16" s="475"/>
      <c r="AY16" s="531"/>
      <c r="AZ16" s="532"/>
      <c r="BA16" s="532"/>
      <c r="BB16" s="532"/>
      <c r="BC16" s="532"/>
      <c r="BD16" s="533"/>
    </row>
    <row r="17" spans="1:56" ht="39.950000000000003" customHeight="1" x14ac:dyDescent="0.7">
      <c r="A17" s="72"/>
      <c r="B17" s="88">
        <f t="shared" si="2"/>
        <v>5</v>
      </c>
      <c r="C17" s="508" t="s">
        <v>42</v>
      </c>
      <c r="D17" s="509"/>
      <c r="E17" s="516" t="s">
        <v>103</v>
      </c>
      <c r="F17" s="517"/>
      <c r="G17" s="518" t="s">
        <v>116</v>
      </c>
      <c r="H17" s="519"/>
      <c r="I17" s="519"/>
      <c r="J17" s="519"/>
      <c r="K17" s="520"/>
      <c r="L17" s="513" t="s">
        <v>122</v>
      </c>
      <c r="M17" s="514"/>
      <c r="N17" s="514"/>
      <c r="O17" s="515"/>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470">
        <f t="shared" ref="AU17:AU30" si="3">IF($AZ$3="４週",SUM(P17:AQ17),IF($AZ$3="暦月",SUM(P17:AT17),""))</f>
        <v>80</v>
      </c>
      <c r="AV17" s="471"/>
      <c r="AW17" s="474">
        <f t="shared" si="1"/>
        <v>20</v>
      </c>
      <c r="AX17" s="475"/>
      <c r="AY17" s="531"/>
      <c r="AZ17" s="532"/>
      <c r="BA17" s="532"/>
      <c r="BB17" s="532"/>
      <c r="BC17" s="532"/>
      <c r="BD17" s="533"/>
    </row>
    <row r="18" spans="1:56" ht="39.950000000000003" customHeight="1" x14ac:dyDescent="0.7">
      <c r="A18" s="72"/>
      <c r="B18" s="88">
        <f t="shared" si="2"/>
        <v>6</v>
      </c>
      <c r="C18" s="508" t="s">
        <v>42</v>
      </c>
      <c r="D18" s="509"/>
      <c r="E18" s="516" t="s">
        <v>103</v>
      </c>
      <c r="F18" s="517"/>
      <c r="G18" s="518" t="s">
        <v>116</v>
      </c>
      <c r="H18" s="519"/>
      <c r="I18" s="519"/>
      <c r="J18" s="519"/>
      <c r="K18" s="520"/>
      <c r="L18" s="513" t="s">
        <v>161</v>
      </c>
      <c r="M18" s="514"/>
      <c r="N18" s="514"/>
      <c r="O18" s="515"/>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470">
        <f t="shared" si="3"/>
        <v>80</v>
      </c>
      <c r="AV18" s="471"/>
      <c r="AW18" s="474">
        <f t="shared" si="1"/>
        <v>20</v>
      </c>
      <c r="AX18" s="475"/>
      <c r="AY18" s="531"/>
      <c r="AZ18" s="532"/>
      <c r="BA18" s="532"/>
      <c r="BB18" s="532"/>
      <c r="BC18" s="532"/>
      <c r="BD18" s="533"/>
    </row>
    <row r="19" spans="1:56" ht="39.950000000000003" customHeight="1" x14ac:dyDescent="0.7">
      <c r="A19" s="72"/>
      <c r="B19" s="88">
        <f t="shared" si="2"/>
        <v>7</v>
      </c>
      <c r="C19" s="508" t="s">
        <v>42</v>
      </c>
      <c r="D19" s="509"/>
      <c r="E19" s="516" t="s">
        <v>103</v>
      </c>
      <c r="F19" s="517"/>
      <c r="G19" s="518" t="s">
        <v>116</v>
      </c>
      <c r="H19" s="519"/>
      <c r="I19" s="519"/>
      <c r="J19" s="519"/>
      <c r="K19" s="520"/>
      <c r="L19" s="513" t="s">
        <v>134</v>
      </c>
      <c r="M19" s="514"/>
      <c r="N19" s="514"/>
      <c r="O19" s="515"/>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470">
        <f>IF($AZ$3="４週",SUM(P19:AQ19),IF($AZ$3="暦月",SUM(P19:AT19),""))</f>
        <v>68</v>
      </c>
      <c r="AV19" s="471"/>
      <c r="AW19" s="474">
        <f t="shared" si="1"/>
        <v>17</v>
      </c>
      <c r="AX19" s="475"/>
      <c r="AY19" s="531"/>
      <c r="AZ19" s="532"/>
      <c r="BA19" s="532"/>
      <c r="BB19" s="532"/>
      <c r="BC19" s="532"/>
      <c r="BD19" s="533"/>
    </row>
    <row r="20" spans="1:56" ht="39.950000000000003" customHeight="1" x14ac:dyDescent="0.7">
      <c r="A20" s="72"/>
      <c r="B20" s="88">
        <f t="shared" si="2"/>
        <v>8</v>
      </c>
      <c r="C20" s="508" t="s">
        <v>42</v>
      </c>
      <c r="D20" s="509"/>
      <c r="E20" s="516" t="s">
        <v>103</v>
      </c>
      <c r="F20" s="517"/>
      <c r="G20" s="518" t="s">
        <v>116</v>
      </c>
      <c r="H20" s="519"/>
      <c r="I20" s="519"/>
      <c r="J20" s="519"/>
      <c r="K20" s="520"/>
      <c r="L20" s="513" t="s">
        <v>135</v>
      </c>
      <c r="M20" s="514"/>
      <c r="N20" s="514"/>
      <c r="O20" s="515"/>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470">
        <f t="shared" si="3"/>
        <v>64</v>
      </c>
      <c r="AV20" s="471"/>
      <c r="AW20" s="474">
        <f t="shared" si="1"/>
        <v>16</v>
      </c>
      <c r="AX20" s="475"/>
      <c r="AY20" s="531"/>
      <c r="AZ20" s="532"/>
      <c r="BA20" s="532"/>
      <c r="BB20" s="532"/>
      <c r="BC20" s="532"/>
      <c r="BD20" s="533"/>
    </row>
    <row r="21" spans="1:56" ht="39.950000000000003" customHeight="1" x14ac:dyDescent="0.7">
      <c r="A21" s="72"/>
      <c r="B21" s="88">
        <f t="shared" si="2"/>
        <v>9</v>
      </c>
      <c r="C21" s="508" t="s">
        <v>42</v>
      </c>
      <c r="D21" s="509"/>
      <c r="E21" s="516" t="s">
        <v>103</v>
      </c>
      <c r="F21" s="517"/>
      <c r="G21" s="518" t="s">
        <v>116</v>
      </c>
      <c r="H21" s="519"/>
      <c r="I21" s="519"/>
      <c r="J21" s="519"/>
      <c r="K21" s="520"/>
      <c r="L21" s="513" t="s">
        <v>160</v>
      </c>
      <c r="M21" s="514"/>
      <c r="N21" s="514"/>
      <c r="O21" s="515"/>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470">
        <f t="shared" si="3"/>
        <v>60</v>
      </c>
      <c r="AV21" s="471"/>
      <c r="AW21" s="474">
        <f t="shared" si="1"/>
        <v>15</v>
      </c>
      <c r="AX21" s="475"/>
      <c r="AY21" s="531"/>
      <c r="AZ21" s="532"/>
      <c r="BA21" s="532"/>
      <c r="BB21" s="532"/>
      <c r="BC21" s="532"/>
      <c r="BD21" s="533"/>
    </row>
    <row r="22" spans="1:56" ht="39.950000000000003" customHeight="1" x14ac:dyDescent="0.7">
      <c r="A22" s="72"/>
      <c r="B22" s="88">
        <f t="shared" si="2"/>
        <v>10</v>
      </c>
      <c r="C22" s="508"/>
      <c r="D22" s="509"/>
      <c r="E22" s="516"/>
      <c r="F22" s="517"/>
      <c r="G22" s="518"/>
      <c r="H22" s="519"/>
      <c r="I22" s="519"/>
      <c r="J22" s="519"/>
      <c r="K22" s="520"/>
      <c r="L22" s="513"/>
      <c r="M22" s="514"/>
      <c r="N22" s="514"/>
      <c r="O22" s="515"/>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470">
        <f t="shared" si="3"/>
        <v>0</v>
      </c>
      <c r="AV22" s="471"/>
      <c r="AW22" s="474">
        <f t="shared" si="1"/>
        <v>0</v>
      </c>
      <c r="AX22" s="475"/>
      <c r="AY22" s="531"/>
      <c r="AZ22" s="532"/>
      <c r="BA22" s="532"/>
      <c r="BB22" s="532"/>
      <c r="BC22" s="532"/>
      <c r="BD22" s="533"/>
    </row>
    <row r="23" spans="1:56" ht="39.950000000000003" customHeight="1" x14ac:dyDescent="0.7">
      <c r="A23" s="72"/>
      <c r="B23" s="88">
        <f t="shared" si="2"/>
        <v>11</v>
      </c>
      <c r="C23" s="508"/>
      <c r="D23" s="509"/>
      <c r="E23" s="516"/>
      <c r="F23" s="517"/>
      <c r="G23" s="518"/>
      <c r="H23" s="519"/>
      <c r="I23" s="519"/>
      <c r="J23" s="519"/>
      <c r="K23" s="520"/>
      <c r="L23" s="513"/>
      <c r="M23" s="514"/>
      <c r="N23" s="514"/>
      <c r="O23" s="515"/>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470">
        <f t="shared" si="3"/>
        <v>0</v>
      </c>
      <c r="AV23" s="471"/>
      <c r="AW23" s="474">
        <f t="shared" si="1"/>
        <v>0</v>
      </c>
      <c r="AX23" s="475"/>
      <c r="AY23" s="531"/>
      <c r="AZ23" s="532"/>
      <c r="BA23" s="532"/>
      <c r="BB23" s="532"/>
      <c r="BC23" s="532"/>
      <c r="BD23" s="533"/>
    </row>
    <row r="24" spans="1:56" ht="39.950000000000003" customHeight="1" x14ac:dyDescent="0.7">
      <c r="A24" s="72"/>
      <c r="B24" s="88">
        <f t="shared" si="2"/>
        <v>12</v>
      </c>
      <c r="C24" s="508"/>
      <c r="D24" s="509"/>
      <c r="E24" s="516"/>
      <c r="F24" s="517"/>
      <c r="G24" s="518"/>
      <c r="H24" s="519"/>
      <c r="I24" s="519"/>
      <c r="J24" s="519"/>
      <c r="K24" s="520"/>
      <c r="L24" s="513"/>
      <c r="M24" s="514"/>
      <c r="N24" s="514"/>
      <c r="O24" s="515"/>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470">
        <f t="shared" si="3"/>
        <v>0</v>
      </c>
      <c r="AV24" s="471"/>
      <c r="AW24" s="474">
        <f t="shared" si="1"/>
        <v>0</v>
      </c>
      <c r="AX24" s="475"/>
      <c r="AY24" s="531"/>
      <c r="AZ24" s="532"/>
      <c r="BA24" s="532"/>
      <c r="BB24" s="532"/>
      <c r="BC24" s="532"/>
      <c r="BD24" s="533"/>
    </row>
    <row r="25" spans="1:56" ht="39.950000000000003" customHeight="1" x14ac:dyDescent="0.7">
      <c r="A25" s="72"/>
      <c r="B25" s="88">
        <f t="shared" si="2"/>
        <v>13</v>
      </c>
      <c r="C25" s="508"/>
      <c r="D25" s="509"/>
      <c r="E25" s="516"/>
      <c r="F25" s="517"/>
      <c r="G25" s="518"/>
      <c r="H25" s="519"/>
      <c r="I25" s="519"/>
      <c r="J25" s="519"/>
      <c r="K25" s="520"/>
      <c r="L25" s="513"/>
      <c r="M25" s="514"/>
      <c r="N25" s="514"/>
      <c r="O25" s="515"/>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470">
        <f t="shared" si="3"/>
        <v>0</v>
      </c>
      <c r="AV25" s="471"/>
      <c r="AW25" s="474">
        <f t="shared" si="1"/>
        <v>0</v>
      </c>
      <c r="AX25" s="475"/>
      <c r="AY25" s="531"/>
      <c r="AZ25" s="532"/>
      <c r="BA25" s="532"/>
      <c r="BB25" s="532"/>
      <c r="BC25" s="532"/>
      <c r="BD25" s="533"/>
    </row>
    <row r="26" spans="1:56" ht="39.950000000000003" customHeight="1" x14ac:dyDescent="0.7">
      <c r="A26" s="72"/>
      <c r="B26" s="88">
        <f t="shared" si="2"/>
        <v>14</v>
      </c>
      <c r="C26" s="508"/>
      <c r="D26" s="509"/>
      <c r="E26" s="516"/>
      <c r="F26" s="517"/>
      <c r="G26" s="518"/>
      <c r="H26" s="519"/>
      <c r="I26" s="519"/>
      <c r="J26" s="519"/>
      <c r="K26" s="520"/>
      <c r="L26" s="513"/>
      <c r="M26" s="514"/>
      <c r="N26" s="514"/>
      <c r="O26" s="515"/>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470">
        <f t="shared" si="3"/>
        <v>0</v>
      </c>
      <c r="AV26" s="471"/>
      <c r="AW26" s="474">
        <f t="shared" si="1"/>
        <v>0</v>
      </c>
      <c r="AX26" s="475"/>
      <c r="AY26" s="531"/>
      <c r="AZ26" s="532"/>
      <c r="BA26" s="532"/>
      <c r="BB26" s="532"/>
      <c r="BC26" s="532"/>
      <c r="BD26" s="533"/>
    </row>
    <row r="27" spans="1:56" ht="39.950000000000003" customHeight="1" x14ac:dyDescent="0.7">
      <c r="A27" s="72"/>
      <c r="B27" s="88">
        <f t="shared" si="2"/>
        <v>15</v>
      </c>
      <c r="C27" s="508"/>
      <c r="D27" s="509"/>
      <c r="E27" s="516"/>
      <c r="F27" s="517"/>
      <c r="G27" s="518"/>
      <c r="H27" s="519"/>
      <c r="I27" s="519"/>
      <c r="J27" s="519"/>
      <c r="K27" s="520"/>
      <c r="L27" s="513"/>
      <c r="M27" s="514"/>
      <c r="N27" s="514"/>
      <c r="O27" s="515"/>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470">
        <f t="shared" si="3"/>
        <v>0</v>
      </c>
      <c r="AV27" s="471"/>
      <c r="AW27" s="474">
        <f t="shared" si="1"/>
        <v>0</v>
      </c>
      <c r="AX27" s="475"/>
      <c r="AY27" s="531"/>
      <c r="AZ27" s="532"/>
      <c r="BA27" s="532"/>
      <c r="BB27" s="532"/>
      <c r="BC27" s="532"/>
      <c r="BD27" s="533"/>
    </row>
    <row r="28" spans="1:56" ht="39.950000000000003" customHeight="1" x14ac:dyDescent="0.7">
      <c r="A28" s="72"/>
      <c r="B28" s="88">
        <f t="shared" si="2"/>
        <v>16</v>
      </c>
      <c r="C28" s="508"/>
      <c r="D28" s="509"/>
      <c r="E28" s="516"/>
      <c r="F28" s="517"/>
      <c r="G28" s="518"/>
      <c r="H28" s="519"/>
      <c r="I28" s="519"/>
      <c r="J28" s="519"/>
      <c r="K28" s="520"/>
      <c r="L28" s="513"/>
      <c r="M28" s="514"/>
      <c r="N28" s="514"/>
      <c r="O28" s="515"/>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470">
        <f t="shared" si="3"/>
        <v>0</v>
      </c>
      <c r="AV28" s="471"/>
      <c r="AW28" s="474">
        <f t="shared" si="1"/>
        <v>0</v>
      </c>
      <c r="AX28" s="475"/>
      <c r="AY28" s="531"/>
      <c r="AZ28" s="532"/>
      <c r="BA28" s="532"/>
      <c r="BB28" s="532"/>
      <c r="BC28" s="532"/>
      <c r="BD28" s="533"/>
    </row>
    <row r="29" spans="1:56" ht="39.950000000000003" customHeight="1" x14ac:dyDescent="0.7">
      <c r="A29" s="72"/>
      <c r="B29" s="88">
        <f t="shared" si="2"/>
        <v>17</v>
      </c>
      <c r="C29" s="508"/>
      <c r="D29" s="509"/>
      <c r="E29" s="516"/>
      <c r="F29" s="517"/>
      <c r="G29" s="518"/>
      <c r="H29" s="519"/>
      <c r="I29" s="519"/>
      <c r="J29" s="519"/>
      <c r="K29" s="520"/>
      <c r="L29" s="513"/>
      <c r="M29" s="514"/>
      <c r="N29" s="514"/>
      <c r="O29" s="515"/>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470">
        <f t="shared" si="3"/>
        <v>0</v>
      </c>
      <c r="AV29" s="471"/>
      <c r="AW29" s="474">
        <f t="shared" si="1"/>
        <v>0</v>
      </c>
      <c r="AX29" s="475"/>
      <c r="AY29" s="531"/>
      <c r="AZ29" s="532"/>
      <c r="BA29" s="532"/>
      <c r="BB29" s="532"/>
      <c r="BC29" s="532"/>
      <c r="BD29" s="533"/>
    </row>
    <row r="30" spans="1:56" ht="39.950000000000003" customHeight="1" thickBot="1" x14ac:dyDescent="0.75">
      <c r="A30" s="72"/>
      <c r="B30" s="89">
        <f t="shared" si="2"/>
        <v>18</v>
      </c>
      <c r="C30" s="521"/>
      <c r="D30" s="522"/>
      <c r="E30" s="523"/>
      <c r="F30" s="524"/>
      <c r="G30" s="525"/>
      <c r="H30" s="526"/>
      <c r="I30" s="526"/>
      <c r="J30" s="526"/>
      <c r="K30" s="527"/>
      <c r="L30" s="528"/>
      <c r="M30" s="529"/>
      <c r="N30" s="529"/>
      <c r="O30" s="530"/>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497">
        <f t="shared" si="3"/>
        <v>0</v>
      </c>
      <c r="AV30" s="498"/>
      <c r="AW30" s="499">
        <f t="shared" si="1"/>
        <v>0</v>
      </c>
      <c r="AX30" s="500"/>
      <c r="AY30" s="534"/>
      <c r="AZ30" s="535"/>
      <c r="BA30" s="535"/>
      <c r="BB30" s="535"/>
      <c r="BC30" s="535"/>
      <c r="BD30" s="536"/>
    </row>
    <row r="31" spans="1:56" ht="20.25" customHeight="1" x14ac:dyDescent="0.7">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7">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7">
      <c r="A33" s="72"/>
      <c r="B33" s="72"/>
      <c r="C33" s="68" t="s">
        <v>36</v>
      </c>
      <c r="D33" s="77"/>
      <c r="E33" s="78"/>
      <c r="F33" s="74"/>
      <c r="G33" s="74"/>
      <c r="H33" s="74"/>
      <c r="I33" s="74"/>
      <c r="J33" s="74"/>
      <c r="K33" s="74"/>
      <c r="L33" s="554" t="s">
        <v>30</v>
      </c>
      <c r="M33" s="554"/>
      <c r="N33" s="74"/>
      <c r="O33" s="74"/>
      <c r="P33" s="74"/>
      <c r="Q33" s="100"/>
      <c r="R33" s="476" t="s">
        <v>56</v>
      </c>
      <c r="S33" s="476"/>
      <c r="T33" s="476" t="s">
        <v>57</v>
      </c>
      <c r="U33" s="476"/>
      <c r="V33" s="476"/>
      <c r="W33" s="476"/>
      <c r="X33" s="100"/>
      <c r="Y33" s="454" t="s">
        <v>60</v>
      </c>
      <c r="Z33" s="454"/>
      <c r="AA33" s="454"/>
      <c r="AB33" s="454"/>
      <c r="AC33" s="68"/>
      <c r="AD33" s="68"/>
      <c r="AE33" s="98" t="s">
        <v>69</v>
      </c>
      <c r="AF33" s="98"/>
      <c r="AG33" s="100"/>
      <c r="AH33" s="100"/>
      <c r="AI33" s="406" t="s">
        <v>8</v>
      </c>
      <c r="AJ33" s="408"/>
      <c r="AK33" s="406" t="s">
        <v>9</v>
      </c>
      <c r="AL33" s="407"/>
      <c r="AM33" s="407"/>
      <c r="AN33" s="408"/>
      <c r="AO33" s="107"/>
      <c r="AP33" s="107"/>
      <c r="AQ33" s="107"/>
      <c r="AR33" s="107"/>
      <c r="AS33" s="440"/>
      <c r="AT33" s="440"/>
      <c r="AU33" s="107"/>
      <c r="AV33" s="107"/>
      <c r="AW33" s="107"/>
      <c r="AX33" s="72"/>
      <c r="AY33" s="72"/>
      <c r="AZ33" s="72"/>
      <c r="BA33" s="72"/>
      <c r="BB33" s="72"/>
      <c r="BC33" s="72"/>
      <c r="BD33" s="72"/>
    </row>
    <row r="34" spans="1:56" ht="20.25" customHeight="1" x14ac:dyDescent="0.7">
      <c r="A34" s="72"/>
      <c r="B34" s="72"/>
      <c r="C34" s="544"/>
      <c r="D34" s="544"/>
      <c r="E34" s="544"/>
      <c r="F34" s="545">
        <f>IF(AB2=1,10,IF(AB2=2,11,IF(AB2=3,12,AB2-3)))</f>
        <v>1</v>
      </c>
      <c r="G34" s="545"/>
      <c r="H34" s="545">
        <f>IF(AB2=1,11,IF(AB2=2,12,AB2-2))</f>
        <v>2</v>
      </c>
      <c r="I34" s="545"/>
      <c r="J34" s="545">
        <f>IF(AB2=1,12,AB2-1)</f>
        <v>3</v>
      </c>
      <c r="K34" s="545"/>
      <c r="L34" s="546" t="s">
        <v>29</v>
      </c>
      <c r="M34" s="546"/>
      <c r="N34" s="74"/>
      <c r="O34" s="74"/>
      <c r="P34" s="74"/>
      <c r="Q34" s="100"/>
      <c r="R34" s="405"/>
      <c r="S34" s="405"/>
      <c r="T34" s="405" t="s">
        <v>58</v>
      </c>
      <c r="U34" s="405"/>
      <c r="V34" s="405" t="s">
        <v>59</v>
      </c>
      <c r="W34" s="405"/>
      <c r="X34" s="100"/>
      <c r="Y34" s="405" t="s">
        <v>58</v>
      </c>
      <c r="Z34" s="405"/>
      <c r="AA34" s="405" t="s">
        <v>59</v>
      </c>
      <c r="AB34" s="405"/>
      <c r="AC34" s="68"/>
      <c r="AD34" s="68"/>
      <c r="AE34" s="98" t="s">
        <v>65</v>
      </c>
      <c r="AF34" s="98"/>
      <c r="AG34" s="100"/>
      <c r="AH34" s="100"/>
      <c r="AI34" s="406" t="s">
        <v>4</v>
      </c>
      <c r="AJ34" s="408"/>
      <c r="AK34" s="406" t="s">
        <v>73</v>
      </c>
      <c r="AL34" s="407"/>
      <c r="AM34" s="407"/>
      <c r="AN34" s="408"/>
      <c r="AO34" s="109"/>
      <c r="AP34" s="109"/>
      <c r="AQ34" s="107"/>
      <c r="AR34" s="110"/>
      <c r="AS34" s="455"/>
      <c r="AT34" s="455"/>
      <c r="AU34" s="107"/>
      <c r="AV34" s="107"/>
      <c r="AW34" s="107"/>
      <c r="AX34" s="72"/>
      <c r="AY34" s="72"/>
      <c r="AZ34" s="72"/>
      <c r="BA34" s="72"/>
      <c r="BB34" s="72"/>
      <c r="BC34" s="72"/>
      <c r="BD34" s="72"/>
    </row>
    <row r="35" spans="1:56" ht="20.25" customHeight="1" x14ac:dyDescent="0.7">
      <c r="A35" s="72"/>
      <c r="B35" s="72"/>
      <c r="C35" s="544" t="s">
        <v>125</v>
      </c>
      <c r="D35" s="544"/>
      <c r="E35" s="544"/>
      <c r="F35" s="448">
        <v>30</v>
      </c>
      <c r="G35" s="448"/>
      <c r="H35" s="448">
        <v>31</v>
      </c>
      <c r="I35" s="448"/>
      <c r="J35" s="448">
        <v>31</v>
      </c>
      <c r="K35" s="448"/>
      <c r="L35" s="442">
        <f>SUM(F35:K35)</f>
        <v>92</v>
      </c>
      <c r="M35" s="442"/>
      <c r="N35" s="74"/>
      <c r="O35" s="74"/>
      <c r="P35" s="74"/>
      <c r="Q35" s="100"/>
      <c r="R35" s="406" t="s">
        <v>4</v>
      </c>
      <c r="S35" s="408"/>
      <c r="T35" s="540">
        <f>SUMIFS($AU$13:$AV$30,$C$13:$D$30,"訪問介護員",$E$13:$F$30,"A")+SUMIFS($AU$13:$AV$30,$C$13:$D$30,"サービス提供責任者",$E$13:$F$30,"A")</f>
        <v>320</v>
      </c>
      <c r="U35" s="541"/>
      <c r="V35" s="547">
        <f>SUMIFS($AW$13:$AX$30,$C$13:$D$30,"訪問介護員",$E$13:$F$30,"A")+SUMIFS($AW$13:$AX$30,$C$13:$D$30,"サービス提供責任者",$E$13:$F$30,"A")</f>
        <v>80</v>
      </c>
      <c r="W35" s="548"/>
      <c r="X35" s="119"/>
      <c r="Y35" s="542">
        <v>0</v>
      </c>
      <c r="Z35" s="543"/>
      <c r="AA35" s="542">
        <v>0</v>
      </c>
      <c r="AB35" s="543"/>
      <c r="AC35" s="118"/>
      <c r="AD35" s="118"/>
      <c r="AE35" s="542">
        <v>2</v>
      </c>
      <c r="AF35" s="543"/>
      <c r="AG35" s="100"/>
      <c r="AH35" s="100"/>
      <c r="AI35" s="406" t="s">
        <v>5</v>
      </c>
      <c r="AJ35" s="408"/>
      <c r="AK35" s="406" t="s">
        <v>74</v>
      </c>
      <c r="AL35" s="407"/>
      <c r="AM35" s="407"/>
      <c r="AN35" s="408"/>
      <c r="AO35" s="110"/>
      <c r="AP35" s="107"/>
      <c r="AQ35" s="472"/>
      <c r="AR35" s="472"/>
      <c r="AS35" s="472"/>
      <c r="AT35" s="472"/>
      <c r="AU35" s="107"/>
      <c r="AV35" s="107"/>
      <c r="AW35" s="107"/>
      <c r="AX35" s="72"/>
      <c r="AY35" s="72"/>
      <c r="AZ35" s="72"/>
      <c r="BA35" s="72"/>
      <c r="BB35" s="72"/>
      <c r="BC35" s="72"/>
      <c r="BD35" s="72"/>
    </row>
    <row r="36" spans="1:56" ht="20.25" customHeight="1" x14ac:dyDescent="0.7">
      <c r="A36" s="72"/>
      <c r="B36" s="72"/>
      <c r="C36" s="544" t="s">
        <v>126</v>
      </c>
      <c r="D36" s="544"/>
      <c r="E36" s="544"/>
      <c r="F36" s="448">
        <v>15</v>
      </c>
      <c r="G36" s="448"/>
      <c r="H36" s="448">
        <v>16</v>
      </c>
      <c r="I36" s="448"/>
      <c r="J36" s="448">
        <v>15</v>
      </c>
      <c r="K36" s="448"/>
      <c r="L36" s="442">
        <f>SUM(F36:K36)</f>
        <v>46</v>
      </c>
      <c r="M36" s="442"/>
      <c r="N36" s="74"/>
      <c r="O36" s="74"/>
      <c r="P36" s="74"/>
      <c r="Q36" s="100"/>
      <c r="R36" s="406" t="s">
        <v>5</v>
      </c>
      <c r="S36" s="408"/>
      <c r="T36" s="540">
        <f>SUMIFS($AU$13:$AV$30,$C$13:$D$30,"訪問介護員",$E$13:$F$30,"B")+SUMIFS($AU$13:$AV$30,$C$13:$D$30,"サービス提供責任者",$E$13:$F$30,"B")</f>
        <v>0</v>
      </c>
      <c r="U36" s="541"/>
      <c r="V36" s="547">
        <f>SUMIFS($AW$13:$AX$30,$C$13:$D$30,"訪問介護員",$E$13:$F$30,"B")+SUMIFS($AW$13:$AX$30,$C$13:$D$30,"サービス提供責任者",$E$13:$F$30,"B")</f>
        <v>0</v>
      </c>
      <c r="W36" s="548"/>
      <c r="X36" s="119"/>
      <c r="Y36" s="542">
        <v>0</v>
      </c>
      <c r="Z36" s="543"/>
      <c r="AA36" s="542">
        <v>0</v>
      </c>
      <c r="AB36" s="543"/>
      <c r="AC36" s="118"/>
      <c r="AD36" s="118"/>
      <c r="AE36" s="542">
        <v>0</v>
      </c>
      <c r="AF36" s="543"/>
      <c r="AG36" s="100"/>
      <c r="AH36" s="100"/>
      <c r="AI36" s="406" t="s">
        <v>6</v>
      </c>
      <c r="AJ36" s="408"/>
      <c r="AK36" s="406" t="s">
        <v>75</v>
      </c>
      <c r="AL36" s="407"/>
      <c r="AM36" s="407"/>
      <c r="AN36" s="408"/>
      <c r="AO36" s="110"/>
      <c r="AP36" s="107"/>
      <c r="AQ36" s="410"/>
      <c r="AR36" s="410"/>
      <c r="AS36" s="410"/>
      <c r="AT36" s="410"/>
      <c r="AU36" s="107"/>
      <c r="AV36" s="107"/>
      <c r="AW36" s="107"/>
      <c r="AX36" s="72"/>
      <c r="AY36" s="72"/>
      <c r="AZ36" s="72"/>
      <c r="BA36" s="72"/>
      <c r="BB36" s="72"/>
      <c r="BC36" s="72"/>
      <c r="BD36" s="72"/>
    </row>
    <row r="37" spans="1:56" ht="20.25" customHeight="1" x14ac:dyDescent="0.7">
      <c r="A37" s="72"/>
      <c r="B37" s="72"/>
      <c r="C37" s="544" t="s">
        <v>28</v>
      </c>
      <c r="D37" s="544"/>
      <c r="E37" s="544"/>
      <c r="F37" s="448">
        <v>0.3</v>
      </c>
      <c r="G37" s="448"/>
      <c r="H37" s="448">
        <v>0.4</v>
      </c>
      <c r="I37" s="448"/>
      <c r="J37" s="448">
        <v>0.3</v>
      </c>
      <c r="K37" s="448"/>
      <c r="L37" s="442">
        <f>SUM(F37:K37)</f>
        <v>1</v>
      </c>
      <c r="M37" s="442"/>
      <c r="N37" s="74"/>
      <c r="O37" s="80"/>
      <c r="P37" s="74"/>
      <c r="Q37" s="100"/>
      <c r="R37" s="406" t="s">
        <v>6</v>
      </c>
      <c r="S37" s="408"/>
      <c r="T37" s="540">
        <f>SUMIFS($AU$13:$AV$30,$C$13:$D$30,"訪問介護員",$E$13:$F$30,"C")+SUMIFS($AU$13:$AV$30,$C$13:$D$30,"サービス提供責任者",$E$13:$F$30,"C")</f>
        <v>432</v>
      </c>
      <c r="U37" s="541"/>
      <c r="V37" s="547">
        <f>SUMIFS($AW$13:$AX$30,$C$13:$D$30,"訪問介護員",$E$13:$F$30,"C")+SUMIFS($AW$13:$AX$30,$C$13:$D$30,"サービス提供責任者",$E$13:$F$30,"C")</f>
        <v>108</v>
      </c>
      <c r="W37" s="548"/>
      <c r="X37" s="119"/>
      <c r="Y37" s="542">
        <v>432</v>
      </c>
      <c r="Z37" s="543"/>
      <c r="AA37" s="549">
        <v>108</v>
      </c>
      <c r="AB37" s="550"/>
      <c r="AC37" s="118"/>
      <c r="AD37" s="118"/>
      <c r="AE37" s="540" t="s">
        <v>38</v>
      </c>
      <c r="AF37" s="541"/>
      <c r="AG37" s="100"/>
      <c r="AH37" s="100"/>
      <c r="AI37" s="406" t="s">
        <v>7</v>
      </c>
      <c r="AJ37" s="408"/>
      <c r="AK37" s="406" t="s">
        <v>104</v>
      </c>
      <c r="AL37" s="407"/>
      <c r="AM37" s="407"/>
      <c r="AN37" s="408"/>
      <c r="AO37" s="111"/>
      <c r="AP37" s="107"/>
      <c r="AQ37" s="413"/>
      <c r="AR37" s="413"/>
      <c r="AS37" s="415"/>
      <c r="AT37" s="415"/>
      <c r="AU37" s="107"/>
      <c r="AV37" s="107"/>
      <c r="AW37" s="107"/>
      <c r="AX37" s="72"/>
      <c r="AY37" s="72"/>
      <c r="AZ37" s="72"/>
      <c r="BA37" s="72"/>
      <c r="BB37" s="72"/>
      <c r="BC37" s="72"/>
      <c r="BD37" s="72"/>
    </row>
    <row r="38" spans="1:56" ht="20.25" customHeight="1" x14ac:dyDescent="0.7">
      <c r="A38" s="72"/>
      <c r="B38" s="72"/>
      <c r="C38" s="544" t="s">
        <v>29</v>
      </c>
      <c r="D38" s="544"/>
      <c r="E38" s="544"/>
      <c r="F38" s="442">
        <f>SUM(F35:G37)</f>
        <v>45.3</v>
      </c>
      <c r="G38" s="442"/>
      <c r="H38" s="442">
        <f>SUM(H35:I37)</f>
        <v>47.4</v>
      </c>
      <c r="I38" s="442"/>
      <c r="J38" s="442">
        <f>SUM(J35:K37)</f>
        <v>46.3</v>
      </c>
      <c r="K38" s="442"/>
      <c r="L38" s="442">
        <f>SUM(L35:M37)</f>
        <v>139</v>
      </c>
      <c r="M38" s="442"/>
      <c r="N38" s="552"/>
      <c r="O38" s="553"/>
      <c r="P38" s="74"/>
      <c r="Q38" s="100"/>
      <c r="R38" s="406" t="s">
        <v>7</v>
      </c>
      <c r="S38" s="408"/>
      <c r="T38" s="540">
        <f>SUMIFS($AU$13:$AV$30,$C$13:$D$30,"訪問介護員",$E$13:$F$30,"D")+SUMIFS($AU$13:$AV$30,$C$13:$D$30,"サービス提供責任者",$E$13:$F$30,"D")</f>
        <v>0</v>
      </c>
      <c r="U38" s="541"/>
      <c r="V38" s="547">
        <f>SUMIFS($AW$13:$AX$30,$C$13:$D$30,"訪問介護員",$E$13:$F$30,"D")+SUMIFS($AW$13:$AX$30,$C$13:$D$30,"サービス提供責任者",$E$13:$F$30,"D")</f>
        <v>0</v>
      </c>
      <c r="W38" s="548"/>
      <c r="X38" s="119"/>
      <c r="Y38" s="542">
        <v>0</v>
      </c>
      <c r="Z38" s="543"/>
      <c r="AA38" s="549">
        <v>0</v>
      </c>
      <c r="AB38" s="550"/>
      <c r="AC38" s="118"/>
      <c r="AD38" s="118"/>
      <c r="AE38" s="540" t="s">
        <v>38</v>
      </c>
      <c r="AF38" s="541"/>
      <c r="AG38" s="100"/>
      <c r="AH38" s="100"/>
      <c r="AI38" s="100"/>
      <c r="AJ38" s="410"/>
      <c r="AK38" s="410"/>
      <c r="AL38" s="413"/>
      <c r="AM38" s="413"/>
      <c r="AN38" s="415"/>
      <c r="AO38" s="415"/>
      <c r="AP38" s="107"/>
      <c r="AQ38" s="413"/>
      <c r="AR38" s="413"/>
      <c r="AS38" s="415"/>
      <c r="AT38" s="415"/>
      <c r="AU38" s="107"/>
      <c r="AV38" s="107"/>
      <c r="AW38" s="107"/>
      <c r="AX38" s="74"/>
      <c r="AY38" s="74"/>
      <c r="AZ38" s="72"/>
      <c r="BA38" s="72"/>
      <c r="BB38" s="72"/>
      <c r="BC38" s="72"/>
      <c r="BD38" s="72"/>
    </row>
    <row r="39" spans="1:56" ht="20.25" customHeight="1" x14ac:dyDescent="0.7">
      <c r="A39" s="72"/>
      <c r="B39" s="72"/>
      <c r="C39" s="68"/>
      <c r="D39" s="68"/>
      <c r="E39" s="68"/>
      <c r="F39" s="68"/>
      <c r="G39" s="68"/>
      <c r="H39" s="68"/>
      <c r="I39" s="68"/>
      <c r="J39" s="68"/>
      <c r="K39" s="68"/>
      <c r="L39" s="98" t="s">
        <v>31</v>
      </c>
      <c r="M39" s="98"/>
      <c r="N39" s="72"/>
      <c r="O39" s="72"/>
      <c r="P39" s="74"/>
      <c r="Q39" s="100"/>
      <c r="R39" s="406" t="s">
        <v>29</v>
      </c>
      <c r="S39" s="408"/>
      <c r="T39" s="540">
        <f>SUM(T35:U38)</f>
        <v>752</v>
      </c>
      <c r="U39" s="541"/>
      <c r="V39" s="547">
        <f>SUM(V35:W38)</f>
        <v>188</v>
      </c>
      <c r="W39" s="548"/>
      <c r="X39" s="119"/>
      <c r="Y39" s="540">
        <f>SUM(Y35:Z38)</f>
        <v>432</v>
      </c>
      <c r="Z39" s="541"/>
      <c r="AA39" s="540">
        <f>SUM(AA35:AB38)</f>
        <v>108</v>
      </c>
      <c r="AB39" s="541"/>
      <c r="AC39" s="118"/>
      <c r="AD39" s="118"/>
      <c r="AE39" s="540">
        <f>SUM(AE35:AF36)</f>
        <v>2</v>
      </c>
      <c r="AF39" s="541"/>
      <c r="AG39" s="100"/>
      <c r="AH39" s="100"/>
      <c r="AI39" s="100"/>
      <c r="AJ39" s="410"/>
      <c r="AK39" s="410"/>
      <c r="AL39" s="413"/>
      <c r="AM39" s="413"/>
      <c r="AN39" s="414"/>
      <c r="AO39" s="414"/>
      <c r="AP39" s="107"/>
      <c r="AQ39" s="413"/>
      <c r="AR39" s="413"/>
      <c r="AS39" s="415"/>
      <c r="AT39" s="415"/>
      <c r="AU39" s="107"/>
      <c r="AV39" s="107"/>
      <c r="AW39" s="107"/>
      <c r="AX39" s="74"/>
      <c r="AY39" s="74"/>
      <c r="AZ39" s="72"/>
      <c r="BA39" s="72"/>
      <c r="BB39" s="72"/>
      <c r="BC39" s="72"/>
      <c r="BD39" s="72"/>
    </row>
    <row r="40" spans="1:56" ht="20.25" customHeight="1" x14ac:dyDescent="0.7">
      <c r="A40" s="72"/>
      <c r="B40" s="72"/>
      <c r="C40" s="68"/>
      <c r="D40" s="68"/>
      <c r="E40" s="68"/>
      <c r="F40" s="68"/>
      <c r="G40" s="68"/>
      <c r="H40" s="68"/>
      <c r="I40" s="68"/>
      <c r="J40" s="68"/>
      <c r="K40" s="68"/>
      <c r="L40" s="551">
        <f>L38/3</f>
        <v>46.333333333333336</v>
      </c>
      <c r="M40" s="55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7">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438" t="s">
        <v>139</v>
      </c>
      <c r="Z41" s="43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3">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7">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405" t="s">
        <v>63</v>
      </c>
      <c r="AC43" s="405"/>
      <c r="AD43" s="405"/>
      <c r="AE43" s="405"/>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7">
      <c r="A44" s="72"/>
      <c r="B44" s="72"/>
      <c r="C44" s="434">
        <f>L40</f>
        <v>46.333333333333336</v>
      </c>
      <c r="D44" s="435"/>
      <c r="E44" s="106" t="s">
        <v>32</v>
      </c>
      <c r="F44" s="436">
        <v>40</v>
      </c>
      <c r="G44" s="437"/>
      <c r="H44" s="106" t="s">
        <v>33</v>
      </c>
      <c r="I44" s="434">
        <f>C44/F44</f>
        <v>1.1583333333333334</v>
      </c>
      <c r="J44" s="435"/>
      <c r="K44" s="106" t="s">
        <v>34</v>
      </c>
      <c r="L44" s="429">
        <f>IF(C44&lt;40,1,ROUNDUP(I44,1))</f>
        <v>1.2000000000000002</v>
      </c>
      <c r="M44" s="430"/>
      <c r="N44" s="431"/>
      <c r="O44" s="100"/>
      <c r="P44" s="74"/>
      <c r="Q44" s="100"/>
      <c r="R44" s="396">
        <f>IF($Y$41="週",AA39,Y39)</f>
        <v>108</v>
      </c>
      <c r="S44" s="397"/>
      <c r="T44" s="397"/>
      <c r="U44" s="398"/>
      <c r="V44" s="106" t="s">
        <v>32</v>
      </c>
      <c r="W44" s="406">
        <f>IF($Y$41="週",$AV$5,$AZ$5)</f>
        <v>40</v>
      </c>
      <c r="X44" s="407"/>
      <c r="Y44" s="407"/>
      <c r="Z44" s="408"/>
      <c r="AA44" s="106" t="s">
        <v>33</v>
      </c>
      <c r="AB44" s="399">
        <f>ROUNDDOWN(R44/W44,1)</f>
        <v>2.7</v>
      </c>
      <c r="AC44" s="400"/>
      <c r="AD44" s="400"/>
      <c r="AE44" s="401"/>
      <c r="AF44" s="100"/>
      <c r="AG44" s="100"/>
      <c r="AH44" s="100"/>
      <c r="AI44" s="100"/>
      <c r="AJ44" s="409"/>
      <c r="AK44" s="409"/>
      <c r="AL44" s="409"/>
      <c r="AM44" s="409"/>
      <c r="AN44" s="110"/>
      <c r="AO44" s="410"/>
      <c r="AP44" s="410"/>
      <c r="AQ44" s="410"/>
      <c r="AR44" s="410"/>
      <c r="AS44" s="110"/>
      <c r="AT44" s="440"/>
      <c r="AU44" s="440"/>
      <c r="AV44" s="440"/>
      <c r="AW44" s="440"/>
      <c r="AX44" s="74"/>
      <c r="AY44" s="74"/>
      <c r="AZ44" s="72"/>
      <c r="BA44" s="72"/>
      <c r="BB44" s="72"/>
      <c r="BC44" s="72"/>
      <c r="BD44" s="72"/>
    </row>
    <row r="45" spans="1:56" ht="20.25" customHeight="1" x14ac:dyDescent="0.7">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7">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7">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7">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405" t="s">
        <v>29</v>
      </c>
      <c r="AC48" s="405"/>
      <c r="AD48" s="405"/>
      <c r="AE48" s="405"/>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7">
      <c r="A49" s="72"/>
      <c r="B49" s="72"/>
      <c r="C49" s="68" t="s">
        <v>40</v>
      </c>
      <c r="D49" s="100"/>
      <c r="E49" s="100"/>
      <c r="F49" s="100"/>
      <c r="G49" s="100"/>
      <c r="H49" s="100"/>
      <c r="I49" s="100"/>
      <c r="J49" s="100"/>
      <c r="K49" s="100"/>
      <c r="L49" s="100"/>
      <c r="M49" s="100"/>
      <c r="N49" s="100"/>
      <c r="O49" s="100"/>
      <c r="P49" s="74"/>
      <c r="Q49" s="100"/>
      <c r="R49" s="406">
        <f>AE39</f>
        <v>2</v>
      </c>
      <c r="S49" s="407"/>
      <c r="T49" s="407"/>
      <c r="U49" s="408"/>
      <c r="V49" s="106" t="s">
        <v>124</v>
      </c>
      <c r="W49" s="399">
        <f>AB44</f>
        <v>2.7</v>
      </c>
      <c r="X49" s="400"/>
      <c r="Y49" s="400"/>
      <c r="Z49" s="401"/>
      <c r="AA49" s="106" t="s">
        <v>33</v>
      </c>
      <c r="AB49" s="402">
        <f>ROUNDDOWN(R49+W49,1)</f>
        <v>4.7</v>
      </c>
      <c r="AC49" s="403"/>
      <c r="AD49" s="403"/>
      <c r="AE49" s="40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7">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7">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7">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7">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7">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7">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7">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topLeftCell="A28" workbookViewId="0">
      <selection activeCell="C86" sqref="C86"/>
    </sheetView>
  </sheetViews>
  <sheetFormatPr defaultRowHeight="17.649999999999999" x14ac:dyDescent="0.7"/>
  <cols>
    <col min="1" max="2" width="9" style="10"/>
    <col min="3" max="3" width="44.25" style="10" customWidth="1"/>
    <col min="4" max="16384" width="9" style="10"/>
  </cols>
  <sheetData>
    <row r="1" spans="1:10" x14ac:dyDescent="0.7">
      <c r="A1" s="10" t="s">
        <v>79</v>
      </c>
    </row>
    <row r="2" spans="1:10" s="11" customFormat="1" ht="20.25" customHeight="1" x14ac:dyDescent="0.7">
      <c r="A2" s="12" t="s">
        <v>78</v>
      </c>
      <c r="B2" s="12"/>
      <c r="C2" s="13"/>
    </row>
    <row r="3" spans="1:10" s="11" customFormat="1" ht="20.25" customHeight="1" x14ac:dyDescent="0.7">
      <c r="A3" s="13"/>
      <c r="B3" s="13"/>
      <c r="C3" s="13"/>
    </row>
    <row r="4" spans="1:10" s="11" customFormat="1" ht="20.25" customHeight="1" x14ac:dyDescent="0.7">
      <c r="A4" s="27"/>
      <c r="B4" s="13" t="s">
        <v>131</v>
      </c>
      <c r="C4" s="13"/>
      <c r="E4" s="557" t="s">
        <v>133</v>
      </c>
      <c r="F4" s="557"/>
      <c r="G4" s="557"/>
      <c r="H4" s="557"/>
      <c r="I4" s="557"/>
      <c r="J4" s="557"/>
    </row>
    <row r="5" spans="1:10" s="11" customFormat="1" ht="20.25" customHeight="1" x14ac:dyDescent="0.7">
      <c r="A5" s="28"/>
      <c r="B5" s="13" t="s">
        <v>132</v>
      </c>
      <c r="C5" s="13"/>
      <c r="E5" s="557"/>
      <c r="F5" s="557"/>
      <c r="G5" s="557"/>
      <c r="H5" s="557"/>
      <c r="I5" s="557"/>
      <c r="J5" s="557"/>
    </row>
    <row r="6" spans="1:10" s="11" customFormat="1" ht="20.25" customHeight="1" x14ac:dyDescent="0.7">
      <c r="A6" s="26" t="s">
        <v>129</v>
      </c>
      <c r="B6" s="13"/>
      <c r="C6" s="13"/>
    </row>
    <row r="7" spans="1:10" s="11" customFormat="1" ht="20.25" customHeight="1" x14ac:dyDescent="0.7">
      <c r="A7" s="26"/>
      <c r="B7" s="13"/>
      <c r="C7" s="13"/>
    </row>
    <row r="8" spans="1:10" s="11" customFormat="1" ht="20.25" customHeight="1" x14ac:dyDescent="0.7">
      <c r="A8" s="13" t="s">
        <v>84</v>
      </c>
      <c r="B8" s="13"/>
      <c r="C8" s="13"/>
    </row>
    <row r="9" spans="1:10" s="11" customFormat="1" ht="20.25" customHeight="1" x14ac:dyDescent="0.7">
      <c r="A9" s="26"/>
      <c r="B9" s="13"/>
      <c r="C9" s="13"/>
    </row>
    <row r="10" spans="1:10" s="11" customFormat="1" ht="20.25" customHeight="1" x14ac:dyDescent="0.7">
      <c r="A10" s="13" t="s">
        <v>151</v>
      </c>
      <c r="B10" s="13"/>
      <c r="C10" s="13"/>
    </row>
    <row r="11" spans="1:10" s="11" customFormat="1" ht="20.25" customHeight="1" x14ac:dyDescent="0.7">
      <c r="A11" s="13"/>
      <c r="B11" s="13"/>
      <c r="C11" s="13"/>
    </row>
    <row r="12" spans="1:10" s="11" customFormat="1" ht="20.25" customHeight="1" x14ac:dyDescent="0.7">
      <c r="A12" s="31" t="s">
        <v>170</v>
      </c>
      <c r="B12" s="13"/>
      <c r="C12" s="13"/>
    </row>
    <row r="13" spans="1:10" s="11" customFormat="1" ht="20.25" customHeight="1" x14ac:dyDescent="0.7">
      <c r="A13" s="13"/>
      <c r="B13" s="13"/>
      <c r="C13" s="13"/>
    </row>
    <row r="14" spans="1:10" s="11" customFormat="1" ht="20.25" customHeight="1" x14ac:dyDescent="0.7">
      <c r="A14" s="13" t="s">
        <v>81</v>
      </c>
      <c r="B14" s="13"/>
      <c r="C14" s="13"/>
    </row>
    <row r="15" spans="1:10" s="11" customFormat="1" ht="20.25" customHeight="1" x14ac:dyDescent="0.7">
      <c r="A15" s="13"/>
      <c r="B15" s="13"/>
      <c r="C15" s="13"/>
    </row>
    <row r="16" spans="1:10" s="11" customFormat="1" ht="20.25" customHeight="1" x14ac:dyDescent="0.7">
      <c r="A16" s="13" t="s">
        <v>172</v>
      </c>
      <c r="B16" s="13"/>
      <c r="C16" s="13"/>
    </row>
    <row r="17" spans="1:3" s="11" customFormat="1" ht="20.25" customHeight="1" x14ac:dyDescent="0.7">
      <c r="A17" s="13" t="s">
        <v>71</v>
      </c>
      <c r="B17" s="13"/>
      <c r="C17" s="13"/>
    </row>
    <row r="18" spans="1:3" s="11" customFormat="1" ht="20.25" customHeight="1" x14ac:dyDescent="0.7">
      <c r="A18" s="13"/>
      <c r="B18" s="13"/>
      <c r="C18" s="13"/>
    </row>
    <row r="19" spans="1:3" s="11" customFormat="1" ht="20.25" customHeight="1" x14ac:dyDescent="0.7">
      <c r="A19" s="13"/>
      <c r="B19" s="14" t="s">
        <v>27</v>
      </c>
      <c r="C19" s="14" t="s">
        <v>1</v>
      </c>
    </row>
    <row r="20" spans="1:3" s="11" customFormat="1" ht="20.25" customHeight="1" x14ac:dyDescent="0.7">
      <c r="A20" s="13"/>
      <c r="B20" s="14">
        <v>1</v>
      </c>
      <c r="C20" s="15" t="s">
        <v>2</v>
      </c>
    </row>
    <row r="21" spans="1:3" s="11" customFormat="1" ht="20.25" customHeight="1" x14ac:dyDescent="0.7">
      <c r="A21" s="13"/>
      <c r="B21" s="14">
        <v>2</v>
      </c>
      <c r="C21" s="15" t="s">
        <v>43</v>
      </c>
    </row>
    <row r="22" spans="1:3" s="11" customFormat="1" ht="20.25" customHeight="1" x14ac:dyDescent="0.7">
      <c r="A22" s="13"/>
      <c r="B22" s="14">
        <v>3</v>
      </c>
      <c r="C22" s="15" t="s">
        <v>118</v>
      </c>
    </row>
    <row r="23" spans="1:3" s="11" customFormat="1" ht="20.25" customHeight="1" x14ac:dyDescent="0.7">
      <c r="A23" s="13"/>
      <c r="B23" s="13"/>
      <c r="C23" s="13"/>
    </row>
    <row r="24" spans="1:3" s="11" customFormat="1" ht="20.25" customHeight="1" x14ac:dyDescent="0.7">
      <c r="A24" s="13"/>
      <c r="B24" s="13" t="s">
        <v>108</v>
      </c>
      <c r="C24" s="13"/>
    </row>
    <row r="25" spans="1:3" s="11" customFormat="1" ht="20.25" customHeight="1" x14ac:dyDescent="0.7">
      <c r="A25" s="13"/>
      <c r="B25" s="13"/>
      <c r="C25" s="13"/>
    </row>
    <row r="26" spans="1:3" s="11" customFormat="1" ht="20.25" customHeight="1" x14ac:dyDescent="0.7">
      <c r="A26" s="13" t="s">
        <v>82</v>
      </c>
      <c r="B26" s="13"/>
      <c r="C26" s="13"/>
    </row>
    <row r="27" spans="1:3" s="11" customFormat="1" ht="20.25" customHeight="1" x14ac:dyDescent="0.7">
      <c r="A27" s="13" t="s">
        <v>72</v>
      </c>
      <c r="B27" s="13"/>
      <c r="C27" s="13"/>
    </row>
    <row r="28" spans="1:3" s="11" customFormat="1" ht="20.25" customHeight="1" x14ac:dyDescent="0.7">
      <c r="A28" s="13"/>
      <c r="B28" s="13"/>
      <c r="C28" s="13"/>
    </row>
    <row r="29" spans="1:3" s="11" customFormat="1" ht="20.25" customHeight="1" x14ac:dyDescent="0.7">
      <c r="A29" s="13"/>
      <c r="B29" s="14" t="s">
        <v>8</v>
      </c>
      <c r="C29" s="14" t="s">
        <v>9</v>
      </c>
    </row>
    <row r="30" spans="1:3" s="11" customFormat="1" ht="20.25" customHeight="1" x14ac:dyDescent="0.7">
      <c r="A30" s="13"/>
      <c r="B30" s="14" t="s">
        <v>4</v>
      </c>
      <c r="C30" s="15" t="s">
        <v>73</v>
      </c>
    </row>
    <row r="31" spans="1:3" s="11" customFormat="1" ht="20.25" customHeight="1" x14ac:dyDescent="0.7">
      <c r="A31" s="13"/>
      <c r="B31" s="14" t="s">
        <v>5</v>
      </c>
      <c r="C31" s="15" t="s">
        <v>74</v>
      </c>
    </row>
    <row r="32" spans="1:3" s="11" customFormat="1" ht="20.25" customHeight="1" x14ac:dyDescent="0.7">
      <c r="A32" s="13"/>
      <c r="B32" s="14" t="s">
        <v>6</v>
      </c>
      <c r="C32" s="15" t="s">
        <v>75</v>
      </c>
    </row>
    <row r="33" spans="1:55" s="11" customFormat="1" ht="20.25" customHeight="1" x14ac:dyDescent="0.7">
      <c r="A33" s="13"/>
      <c r="B33" s="14" t="s">
        <v>7</v>
      </c>
      <c r="C33" s="15" t="s">
        <v>104</v>
      </c>
    </row>
    <row r="34" spans="1:55" s="11" customFormat="1" ht="20.25" customHeight="1" x14ac:dyDescent="0.7">
      <c r="A34" s="13"/>
      <c r="B34" s="13"/>
      <c r="C34" s="13"/>
    </row>
    <row r="35" spans="1:55" s="11" customFormat="1" ht="20.25" customHeight="1" x14ac:dyDescent="0.7">
      <c r="A35" s="13"/>
      <c r="B35" s="16" t="s">
        <v>10</v>
      </c>
      <c r="C35" s="13"/>
    </row>
    <row r="36" spans="1:55" s="11" customFormat="1" ht="20.25" customHeight="1" x14ac:dyDescent="0.7">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7">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7">
      <c r="E38" s="13"/>
    </row>
    <row r="39" spans="1:55" s="11" customFormat="1" ht="20.25" customHeight="1" x14ac:dyDescent="0.7">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7">
      <c r="A40" s="13" t="s">
        <v>173</v>
      </c>
      <c r="B40" s="13"/>
      <c r="C40" s="13"/>
    </row>
    <row r="41" spans="1:55" s="11" customFormat="1" ht="20.25" customHeight="1" x14ac:dyDescent="0.7">
      <c r="A41" s="13" t="s">
        <v>77</v>
      </c>
      <c r="B41" s="13"/>
      <c r="C41" s="13"/>
    </row>
    <row r="42" spans="1:55" s="11" customFormat="1" ht="20.25" customHeight="1" x14ac:dyDescent="0.7">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7">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7">
      <c r="A44" s="13" t="s">
        <v>83</v>
      </c>
      <c r="B44" s="13"/>
    </row>
    <row r="45" spans="1:55" s="11" customFormat="1" ht="20.25" customHeight="1" x14ac:dyDescent="0.7"/>
    <row r="46" spans="1:55" s="11" customFormat="1" ht="20.25" customHeight="1" x14ac:dyDescent="0.7">
      <c r="A46" s="13" t="s">
        <v>171</v>
      </c>
      <c r="B46" s="13"/>
      <c r="C46" s="13"/>
    </row>
    <row r="47" spans="1:55" s="11" customFormat="1" ht="20.25" customHeight="1" x14ac:dyDescent="0.7">
      <c r="A47" s="31" t="s">
        <v>153</v>
      </c>
      <c r="B47" s="13"/>
      <c r="C47" s="13"/>
    </row>
    <row r="48" spans="1:55" s="11" customFormat="1" ht="20.25" customHeight="1" x14ac:dyDescent="0.7"/>
    <row r="49" spans="1:55" s="11" customFormat="1" ht="20.25" customHeight="1" x14ac:dyDescent="0.7">
      <c r="A49" s="13" t="s">
        <v>85</v>
      </c>
      <c r="B49" s="13"/>
      <c r="C49" s="13"/>
    </row>
    <row r="50" spans="1:55" s="11" customFormat="1" ht="20.25" customHeight="1" x14ac:dyDescent="0.7">
      <c r="A50" s="13" t="s">
        <v>154</v>
      </c>
      <c r="B50" s="13"/>
      <c r="C50" s="13"/>
    </row>
    <row r="51" spans="1:55" s="11" customFormat="1" ht="20.25" customHeight="1" x14ac:dyDescent="0.7">
      <c r="A51" s="13"/>
      <c r="B51" s="13"/>
      <c r="C51" s="13"/>
    </row>
    <row r="52" spans="1:55" s="11" customFormat="1" ht="20.25" customHeight="1" x14ac:dyDescent="0.7">
      <c r="A52" s="13" t="s">
        <v>86</v>
      </c>
      <c r="B52" s="13"/>
      <c r="C52" s="13"/>
    </row>
    <row r="53" spans="1:55" s="11" customFormat="1" ht="20.25" customHeight="1" x14ac:dyDescent="0.7">
      <c r="A53" s="13"/>
      <c r="B53" s="13"/>
      <c r="C53" s="13"/>
    </row>
    <row r="54" spans="1:55" s="11" customFormat="1" ht="20.25" customHeight="1" x14ac:dyDescent="0.7">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7">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7">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7">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7">
      <c r="A58" s="11" t="s">
        <v>175</v>
      </c>
      <c r="C58" s="25"/>
      <c r="D58" s="16"/>
      <c r="E58" s="16"/>
    </row>
    <row r="59" spans="1:55" s="11" customFormat="1" ht="20.25" customHeight="1" x14ac:dyDescent="0.7">
      <c r="A59" s="30" t="s">
        <v>145</v>
      </c>
      <c r="C59" s="25"/>
      <c r="D59" s="16"/>
      <c r="E59" s="16"/>
    </row>
    <row r="60" spans="1:55" s="11" customFormat="1" ht="20.25" customHeight="1" x14ac:dyDescent="0.7">
      <c r="A60" s="25"/>
      <c r="B60" s="25"/>
      <c r="C60" s="25"/>
      <c r="D60" s="13"/>
      <c r="E60" s="13"/>
    </row>
    <row r="61" spans="1:55" s="11" customFormat="1" ht="20.25" customHeight="1" x14ac:dyDescent="0.7">
      <c r="A61" s="11" t="s">
        <v>157</v>
      </c>
      <c r="C61" s="25"/>
      <c r="D61" s="16"/>
      <c r="E61" s="16"/>
    </row>
    <row r="62" spans="1:55" s="11" customFormat="1" ht="20.25" customHeight="1" x14ac:dyDescent="0.7">
      <c r="A62" s="86" t="s">
        <v>162</v>
      </c>
      <c r="B62" s="25"/>
      <c r="C62" s="25"/>
      <c r="D62" s="13"/>
      <c r="E62" s="13"/>
    </row>
    <row r="63" spans="1:55" s="11" customFormat="1" ht="20.25" customHeight="1" x14ac:dyDescent="0.7">
      <c r="A63" s="85" t="s">
        <v>163</v>
      </c>
      <c r="B63" s="25"/>
      <c r="C63" s="25"/>
      <c r="D63" s="29"/>
      <c r="E63" s="29"/>
    </row>
    <row r="64" spans="1:55" s="11" customFormat="1" ht="20.25" customHeight="1" x14ac:dyDescent="0.7">
      <c r="A64" s="86" t="s">
        <v>164</v>
      </c>
      <c r="B64" s="25"/>
      <c r="C64" s="25"/>
      <c r="D64" s="29"/>
      <c r="E64" s="29"/>
    </row>
    <row r="65" spans="1:5" s="11" customFormat="1" ht="20.25" customHeight="1" x14ac:dyDescent="0.7">
      <c r="A65" s="85" t="s">
        <v>165</v>
      </c>
      <c r="B65" s="25"/>
      <c r="C65" s="25"/>
      <c r="D65" s="29"/>
      <c r="E65" s="29"/>
    </row>
    <row r="66" spans="1:5" s="11" customFormat="1" ht="20.25" customHeight="1" x14ac:dyDescent="0.7">
      <c r="A66" s="86" t="s">
        <v>176</v>
      </c>
      <c r="B66" s="25"/>
      <c r="C66" s="25"/>
      <c r="D66" s="29"/>
      <c r="E66" s="29"/>
    </row>
    <row r="67" spans="1:5" s="11" customFormat="1" ht="20.25" customHeight="1" x14ac:dyDescent="0.7">
      <c r="A67" s="86" t="s">
        <v>177</v>
      </c>
      <c r="B67" s="25"/>
      <c r="C67" s="25"/>
      <c r="D67" s="29"/>
      <c r="E67" s="29"/>
    </row>
    <row r="68" spans="1:5" s="11" customFormat="1" ht="20.25" customHeight="1" x14ac:dyDescent="0.7">
      <c r="A68" s="86" t="s">
        <v>178</v>
      </c>
      <c r="B68" s="25"/>
      <c r="C68" s="25"/>
      <c r="D68" s="29"/>
      <c r="E68" s="29"/>
    </row>
    <row r="69" spans="1:5" s="11" customFormat="1" ht="20.25" customHeight="1" x14ac:dyDescent="0.7">
      <c r="A69" s="25"/>
      <c r="B69" s="25"/>
      <c r="C69" s="25"/>
      <c r="D69" s="29"/>
      <c r="E69" s="29"/>
    </row>
    <row r="70" spans="1:5" s="11" customFormat="1" ht="20.25" customHeight="1" x14ac:dyDescent="0.7">
      <c r="A70" s="25"/>
      <c r="B70" s="25"/>
      <c r="C70" s="25"/>
      <c r="D70" s="29"/>
      <c r="E70" s="29"/>
    </row>
    <row r="71" spans="1:5" s="11" customFormat="1" ht="20.25" customHeight="1" x14ac:dyDescent="0.7">
      <c r="A71" s="25"/>
      <c r="B71" s="25"/>
      <c r="C71" s="25"/>
      <c r="D71" s="29"/>
      <c r="E71" s="29"/>
    </row>
    <row r="72" spans="1:5" s="11" customFormat="1" ht="20.25" customHeight="1" x14ac:dyDescent="0.7">
      <c r="A72" s="25"/>
      <c r="B72" s="25"/>
      <c r="C72" s="25"/>
      <c r="D72" s="29"/>
      <c r="E72" s="29"/>
    </row>
    <row r="73" spans="1:5" ht="20.25" customHeight="1" x14ac:dyDescent="0.7"/>
    <row r="74" spans="1:5" ht="20.25" customHeight="1" x14ac:dyDescent="0.7"/>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C6" sqref="C6"/>
    </sheetView>
  </sheetViews>
  <sheetFormatPr defaultRowHeight="25.9" x14ac:dyDescent="0.7"/>
  <cols>
    <col min="1" max="1" width="2" style="124" customWidth="1"/>
    <col min="2" max="2" width="7.125" style="124" bestFit="1" customWidth="1"/>
    <col min="3" max="11" width="40.625" style="124" customWidth="1"/>
    <col min="12" max="16384" width="9" style="124"/>
  </cols>
  <sheetData>
    <row r="1" spans="2:11" x14ac:dyDescent="0.7">
      <c r="B1" s="124" t="s">
        <v>111</v>
      </c>
    </row>
    <row r="3" spans="2:11" x14ac:dyDescent="0.7">
      <c r="B3" s="125" t="s">
        <v>112</v>
      </c>
      <c r="C3" s="125" t="s">
        <v>113</v>
      </c>
    </row>
    <row r="4" spans="2:11" x14ac:dyDescent="0.7">
      <c r="B4" s="125">
        <v>1</v>
      </c>
      <c r="C4" s="126" t="s">
        <v>114</v>
      </c>
    </row>
    <row r="5" spans="2:11" x14ac:dyDescent="0.7">
      <c r="B5" s="125">
        <v>2</v>
      </c>
      <c r="C5" s="126" t="s">
        <v>180</v>
      </c>
    </row>
    <row r="6" spans="2:11" x14ac:dyDescent="0.7">
      <c r="B6" s="125">
        <v>3</v>
      </c>
      <c r="C6" s="126"/>
    </row>
    <row r="7" spans="2:11" x14ac:dyDescent="0.7">
      <c r="B7" s="125">
        <v>4</v>
      </c>
      <c r="C7" s="126"/>
    </row>
    <row r="8" spans="2:11" x14ac:dyDescent="0.7">
      <c r="B8" s="125">
        <v>5</v>
      </c>
      <c r="C8" s="126"/>
    </row>
    <row r="10" spans="2:11" x14ac:dyDescent="0.7">
      <c r="B10" s="124" t="s">
        <v>110</v>
      </c>
    </row>
    <row r="11" spans="2:11" ht="26.25" thickBot="1" x14ac:dyDescent="0.75"/>
    <row r="12" spans="2:11" ht="26.25" thickBot="1" x14ac:dyDescent="0.75">
      <c r="B12" s="127" t="s">
        <v>92</v>
      </c>
      <c r="C12" s="128" t="s">
        <v>2</v>
      </c>
      <c r="D12" s="129" t="s">
        <v>43</v>
      </c>
      <c r="E12" s="130" t="s">
        <v>42</v>
      </c>
      <c r="F12" s="129" t="s">
        <v>146</v>
      </c>
      <c r="G12" s="131" t="s">
        <v>146</v>
      </c>
      <c r="H12" s="131" t="s">
        <v>146</v>
      </c>
      <c r="I12" s="131" t="s">
        <v>146</v>
      </c>
      <c r="J12" s="131" t="s">
        <v>146</v>
      </c>
      <c r="K12" s="132" t="s">
        <v>146</v>
      </c>
    </row>
    <row r="13" spans="2:11" x14ac:dyDescent="0.7">
      <c r="B13" s="558" t="s">
        <v>93</v>
      </c>
      <c r="C13" s="133" t="s">
        <v>50</v>
      </c>
      <c r="D13" s="134" t="s">
        <v>3</v>
      </c>
      <c r="E13" s="135" t="s">
        <v>3</v>
      </c>
      <c r="F13" s="135"/>
      <c r="G13" s="136"/>
      <c r="H13" s="136"/>
      <c r="I13" s="136"/>
      <c r="J13" s="136"/>
      <c r="K13" s="137"/>
    </row>
    <row r="14" spans="2:11" x14ac:dyDescent="0.7">
      <c r="B14" s="558"/>
      <c r="C14" s="138" t="s">
        <v>50</v>
      </c>
      <c r="D14" s="139" t="s">
        <v>51</v>
      </c>
      <c r="E14" s="140" t="s">
        <v>44</v>
      </c>
      <c r="F14" s="140"/>
      <c r="G14" s="126"/>
      <c r="H14" s="126"/>
      <c r="I14" s="126"/>
      <c r="J14" s="126"/>
      <c r="K14" s="141"/>
    </row>
    <row r="15" spans="2:11" x14ac:dyDescent="0.7">
      <c r="B15" s="558"/>
      <c r="C15" s="138" t="s">
        <v>50</v>
      </c>
      <c r="D15" s="142" t="s">
        <v>52</v>
      </c>
      <c r="E15" s="143" t="s">
        <v>45</v>
      </c>
      <c r="F15" s="143"/>
      <c r="G15" s="126"/>
      <c r="H15" s="126"/>
      <c r="I15" s="126"/>
      <c r="J15" s="126"/>
      <c r="K15" s="141"/>
    </row>
    <row r="16" spans="2:11" x14ac:dyDescent="0.7">
      <c r="B16" s="558"/>
      <c r="C16" s="138" t="s">
        <v>50</v>
      </c>
      <c r="D16" s="142" t="s">
        <v>120</v>
      </c>
      <c r="E16" s="143" t="s">
        <v>115</v>
      </c>
      <c r="F16" s="143"/>
      <c r="G16" s="126"/>
      <c r="H16" s="126"/>
      <c r="I16" s="126"/>
      <c r="J16" s="126"/>
      <c r="K16" s="141"/>
    </row>
    <row r="17" spans="2:11" x14ac:dyDescent="0.7">
      <c r="B17" s="558"/>
      <c r="C17" s="138" t="s">
        <v>50</v>
      </c>
      <c r="D17" s="142" t="s">
        <v>49</v>
      </c>
      <c r="E17" s="143" t="s">
        <v>116</v>
      </c>
      <c r="F17" s="143"/>
      <c r="G17" s="126"/>
      <c r="H17" s="126"/>
      <c r="I17" s="126"/>
      <c r="J17" s="126"/>
      <c r="K17" s="141"/>
    </row>
    <row r="18" spans="2:11" x14ac:dyDescent="0.7">
      <c r="B18" s="558"/>
      <c r="C18" s="138" t="s">
        <v>50</v>
      </c>
      <c r="D18" s="142" t="s">
        <v>47</v>
      </c>
      <c r="E18" s="143" t="s">
        <v>117</v>
      </c>
      <c r="F18" s="143"/>
      <c r="G18" s="126"/>
      <c r="H18" s="126"/>
      <c r="I18" s="126"/>
      <c r="J18" s="126"/>
      <c r="K18" s="141"/>
    </row>
    <row r="19" spans="2:11" x14ac:dyDescent="0.7">
      <c r="B19" s="558"/>
      <c r="C19" s="138" t="s">
        <v>50</v>
      </c>
      <c r="D19" s="142" t="s">
        <v>128</v>
      </c>
      <c r="E19" s="143" t="s">
        <v>46</v>
      </c>
      <c r="F19" s="143"/>
      <c r="G19" s="126"/>
      <c r="H19" s="126"/>
      <c r="I19" s="126"/>
      <c r="J19" s="126"/>
      <c r="K19" s="141"/>
    </row>
    <row r="20" spans="2:11" x14ac:dyDescent="0.7">
      <c r="B20" s="558"/>
      <c r="C20" s="138" t="s">
        <v>50</v>
      </c>
      <c r="D20" s="142" t="s">
        <v>146</v>
      </c>
      <c r="E20" s="143" t="s">
        <v>47</v>
      </c>
      <c r="F20" s="143"/>
      <c r="G20" s="126"/>
      <c r="H20" s="126"/>
      <c r="I20" s="126"/>
      <c r="J20" s="126"/>
      <c r="K20" s="141"/>
    </row>
    <row r="21" spans="2:11" x14ac:dyDescent="0.7">
      <c r="B21" s="558"/>
      <c r="C21" s="138" t="s">
        <v>50</v>
      </c>
      <c r="D21" s="142" t="s">
        <v>146</v>
      </c>
      <c r="E21" s="143" t="s">
        <v>48</v>
      </c>
      <c r="F21" s="143"/>
      <c r="G21" s="126"/>
      <c r="H21" s="126"/>
      <c r="I21" s="126"/>
      <c r="J21" s="126"/>
      <c r="K21" s="141"/>
    </row>
    <row r="22" spans="2:11" x14ac:dyDescent="0.7">
      <c r="B22" s="558"/>
      <c r="C22" s="138" t="s">
        <v>50</v>
      </c>
      <c r="D22" s="143" t="s">
        <v>146</v>
      </c>
      <c r="E22" s="143" t="s">
        <v>146</v>
      </c>
      <c r="F22" s="143"/>
      <c r="G22" s="126"/>
      <c r="H22" s="126"/>
      <c r="I22" s="126"/>
      <c r="J22" s="126"/>
      <c r="K22" s="141"/>
    </row>
    <row r="23" spans="2:11" x14ac:dyDescent="0.7">
      <c r="B23" s="558"/>
      <c r="C23" s="138" t="s">
        <v>50</v>
      </c>
      <c r="D23" s="143" t="s">
        <v>146</v>
      </c>
      <c r="E23" s="143" t="s">
        <v>146</v>
      </c>
      <c r="F23" s="143"/>
      <c r="G23" s="126"/>
      <c r="H23" s="126"/>
      <c r="I23" s="126"/>
      <c r="J23" s="126"/>
      <c r="K23" s="141"/>
    </row>
    <row r="24" spans="2:11" x14ac:dyDescent="0.7">
      <c r="B24" s="558"/>
      <c r="C24" s="138" t="s">
        <v>50</v>
      </c>
      <c r="D24" s="143" t="s">
        <v>146</v>
      </c>
      <c r="E24" s="143" t="s">
        <v>146</v>
      </c>
      <c r="F24" s="143"/>
      <c r="G24" s="126"/>
      <c r="H24" s="126"/>
      <c r="I24" s="126"/>
      <c r="J24" s="126"/>
      <c r="K24" s="141"/>
    </row>
    <row r="25" spans="2:11" ht="26.25" thickBot="1" x14ac:dyDescent="0.75">
      <c r="B25" s="559"/>
      <c r="C25" s="144" t="s">
        <v>50</v>
      </c>
      <c r="D25" s="145" t="s">
        <v>146</v>
      </c>
      <c r="E25" s="146" t="s">
        <v>146</v>
      </c>
      <c r="F25" s="146"/>
      <c r="G25" s="145"/>
      <c r="H25" s="145"/>
      <c r="I25" s="145"/>
      <c r="J25" s="145"/>
      <c r="K25" s="147"/>
    </row>
    <row r="28" spans="2:11" x14ac:dyDescent="0.7">
      <c r="C28" s="124" t="s">
        <v>137</v>
      </c>
    </row>
    <row r="29" spans="2:11" x14ac:dyDescent="0.7">
      <c r="C29" s="124" t="s">
        <v>53</v>
      </c>
    </row>
    <row r="30" spans="2:11" x14ac:dyDescent="0.7">
      <c r="C30" s="124" t="s">
        <v>143</v>
      </c>
    </row>
    <row r="31" spans="2:11" x14ac:dyDescent="0.7">
      <c r="C31" s="124" t="s">
        <v>140</v>
      </c>
    </row>
    <row r="32" spans="2:11" x14ac:dyDescent="0.7">
      <c r="C32" s="124" t="s">
        <v>141</v>
      </c>
    </row>
    <row r="33" spans="3:3" x14ac:dyDescent="0.7">
      <c r="C33" s="124" t="s">
        <v>142</v>
      </c>
    </row>
    <row r="34" spans="3:3" x14ac:dyDescent="0.7">
      <c r="C34" s="124" t="s">
        <v>54</v>
      </c>
    </row>
    <row r="35" spans="3:3" x14ac:dyDescent="0.7">
      <c r="C35" s="124" t="s">
        <v>55</v>
      </c>
    </row>
    <row r="37" spans="3:3" x14ac:dyDescent="0.7">
      <c r="C37" s="124" t="s">
        <v>144</v>
      </c>
    </row>
    <row r="38" spans="3:3" x14ac:dyDescent="0.7">
      <c r="C38" s="124" t="s">
        <v>94</v>
      </c>
    </row>
    <row r="39" spans="3:3" x14ac:dyDescent="0.7">
      <c r="C39" s="124" t="s">
        <v>95</v>
      </c>
    </row>
    <row r="40" spans="3:3" x14ac:dyDescent="0.7">
      <c r="C40" s="124" t="s">
        <v>96</v>
      </c>
    </row>
    <row r="41" spans="3:3" x14ac:dyDescent="0.7">
      <c r="C41" s="124" t="s">
        <v>97</v>
      </c>
    </row>
    <row r="42" spans="3:3" x14ac:dyDescent="0.7">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452A7-A99A-45F8-9C03-A7B2CE2AD5ED}">
  <sheetPr>
    <tabColor rgb="FFFFFF00"/>
  </sheetPr>
  <dimension ref="A1:G43"/>
  <sheetViews>
    <sheetView workbookViewId="0"/>
  </sheetViews>
  <sheetFormatPr defaultRowHeight="14.25" x14ac:dyDescent="0.7"/>
  <cols>
    <col min="1" max="1" width="6.8125" style="208" customWidth="1"/>
    <col min="2" max="2" width="4.8125" style="208" customWidth="1"/>
    <col min="3" max="3" width="16.75" style="208" customWidth="1"/>
    <col min="4" max="4" width="12.8125" style="208" customWidth="1"/>
    <col min="5" max="5" width="10.3125" style="208" customWidth="1"/>
    <col min="6" max="6" width="7.0625" style="208" customWidth="1"/>
    <col min="7" max="7" width="21.6875" style="208" customWidth="1"/>
    <col min="8" max="16384" width="9" style="208"/>
  </cols>
  <sheetData>
    <row r="1" spans="1:7" x14ac:dyDescent="0.7">
      <c r="A1" s="208" t="s">
        <v>245</v>
      </c>
    </row>
    <row r="2" spans="1:7" ht="22.5" customHeight="1" x14ac:dyDescent="0.7">
      <c r="A2" s="265" t="s">
        <v>324</v>
      </c>
      <c r="B2" s="265"/>
      <c r="C2" s="265"/>
      <c r="D2" s="265"/>
      <c r="E2" s="265"/>
      <c r="F2" s="265"/>
      <c r="G2" s="265"/>
    </row>
    <row r="3" spans="1:7" ht="17.75" customHeight="1" x14ac:dyDescent="0.7">
      <c r="A3" s="561" t="s">
        <v>309</v>
      </c>
      <c r="B3" s="561"/>
      <c r="C3" s="561"/>
      <c r="D3" s="240"/>
      <c r="E3" s="240"/>
      <c r="F3" s="240"/>
      <c r="G3" s="240"/>
    </row>
    <row r="4" spans="1:7" ht="17.75" customHeight="1" x14ac:dyDescent="0.7">
      <c r="A4" s="214" t="s">
        <v>310</v>
      </c>
      <c r="B4" s="240"/>
      <c r="C4" s="240"/>
      <c r="D4" s="240"/>
      <c r="E4" s="561" t="s">
        <v>313</v>
      </c>
      <c r="F4" s="560" t="s">
        <v>314</v>
      </c>
      <c r="G4" s="560"/>
    </row>
    <row r="5" spans="1:7" ht="25.05" customHeight="1" x14ac:dyDescent="0.7">
      <c r="A5" s="215" t="s">
        <v>311</v>
      </c>
      <c r="B5" s="240"/>
      <c r="C5" s="240"/>
      <c r="D5" s="240"/>
      <c r="E5" s="561"/>
      <c r="F5" s="560"/>
      <c r="G5" s="560"/>
    </row>
    <row r="6" spans="1:7" ht="17.75" customHeight="1" x14ac:dyDescent="0.7">
      <c r="A6" s="561" t="s">
        <v>198</v>
      </c>
      <c r="B6" s="247" t="s">
        <v>325</v>
      </c>
      <c r="C6" s="248"/>
      <c r="D6" s="248"/>
      <c r="E6" s="248"/>
      <c r="F6" s="248"/>
      <c r="G6" s="250"/>
    </row>
    <row r="7" spans="1:7" ht="25.05" customHeight="1" x14ac:dyDescent="0.7">
      <c r="A7" s="273"/>
      <c r="B7" s="242"/>
      <c r="C7" s="243"/>
      <c r="D7" s="243"/>
      <c r="E7" s="243"/>
      <c r="F7" s="243"/>
      <c r="G7" s="255"/>
    </row>
    <row r="8" spans="1:7" ht="17.75" customHeight="1" x14ac:dyDescent="0.7">
      <c r="A8" s="561" t="s">
        <v>312</v>
      </c>
      <c r="B8" s="561"/>
      <c r="C8" s="240"/>
      <c r="D8" s="240"/>
      <c r="E8" s="240"/>
      <c r="F8" s="240"/>
      <c r="G8" s="240"/>
    </row>
    <row r="9" spans="1:7" ht="17.75" customHeight="1" x14ac:dyDescent="0.7">
      <c r="A9" s="561" t="s">
        <v>320</v>
      </c>
      <c r="B9" s="561"/>
      <c r="C9" s="561"/>
      <c r="D9" s="561"/>
      <c r="E9" s="561"/>
      <c r="F9" s="561"/>
      <c r="G9" s="561"/>
    </row>
    <row r="10" spans="1:7" ht="17.75" customHeight="1" x14ac:dyDescent="0.7">
      <c r="A10" s="561" t="s">
        <v>315</v>
      </c>
      <c r="B10" s="561"/>
      <c r="C10" s="561"/>
      <c r="D10" s="561" t="s">
        <v>316</v>
      </c>
      <c r="E10" s="561"/>
      <c r="F10" s="561"/>
      <c r="G10" s="215" t="s">
        <v>317</v>
      </c>
    </row>
    <row r="11" spans="1:7" ht="17.75" customHeight="1" x14ac:dyDescent="0.7">
      <c r="A11" s="560" t="s">
        <v>318</v>
      </c>
      <c r="B11" s="560"/>
      <c r="C11" s="560"/>
      <c r="D11" s="240"/>
      <c r="E11" s="240"/>
      <c r="F11" s="240"/>
      <c r="G11" s="216"/>
    </row>
    <row r="12" spans="1:7" ht="17.75" customHeight="1" x14ac:dyDescent="0.7">
      <c r="A12" s="560" t="s">
        <v>318</v>
      </c>
      <c r="B12" s="560"/>
      <c r="C12" s="560"/>
      <c r="D12" s="240"/>
      <c r="E12" s="240"/>
      <c r="F12" s="240"/>
      <c r="G12" s="216"/>
    </row>
    <row r="13" spans="1:7" ht="17.75" customHeight="1" x14ac:dyDescent="0.7">
      <c r="A13" s="560" t="s">
        <v>318</v>
      </c>
      <c r="B13" s="560"/>
      <c r="C13" s="560"/>
      <c r="D13" s="240"/>
      <c r="E13" s="240"/>
      <c r="F13" s="240"/>
      <c r="G13" s="216"/>
    </row>
    <row r="14" spans="1:7" ht="17.75" customHeight="1" x14ac:dyDescent="0.7">
      <c r="A14" s="560" t="s">
        <v>318</v>
      </c>
      <c r="B14" s="560"/>
      <c r="C14" s="560"/>
      <c r="D14" s="240"/>
      <c r="E14" s="240"/>
      <c r="F14" s="240"/>
      <c r="G14" s="216"/>
    </row>
    <row r="15" spans="1:7" ht="17.75" customHeight="1" x14ac:dyDescent="0.7">
      <c r="A15" s="560" t="s">
        <v>318</v>
      </c>
      <c r="B15" s="560"/>
      <c r="C15" s="560"/>
      <c r="D15" s="240"/>
      <c r="E15" s="240"/>
      <c r="F15" s="240"/>
      <c r="G15" s="216"/>
    </row>
    <row r="16" spans="1:7" ht="17.75" customHeight="1" x14ac:dyDescent="0.7">
      <c r="A16" s="560" t="s">
        <v>318</v>
      </c>
      <c r="B16" s="560"/>
      <c r="C16" s="560"/>
      <c r="D16" s="240"/>
      <c r="E16" s="240"/>
      <c r="F16" s="240"/>
      <c r="G16" s="216"/>
    </row>
    <row r="17" spans="1:7" ht="17.75" customHeight="1" x14ac:dyDescent="0.7">
      <c r="A17" s="560" t="s">
        <v>318</v>
      </c>
      <c r="B17" s="560"/>
      <c r="C17" s="560"/>
      <c r="D17" s="240"/>
      <c r="E17" s="240"/>
      <c r="F17" s="240"/>
      <c r="G17" s="216"/>
    </row>
    <row r="18" spans="1:7" ht="17.75" customHeight="1" x14ac:dyDescent="0.7">
      <c r="A18" s="560" t="s">
        <v>318</v>
      </c>
      <c r="B18" s="560"/>
      <c r="C18" s="560"/>
      <c r="D18" s="240"/>
      <c r="E18" s="240"/>
      <c r="F18" s="240"/>
      <c r="G18" s="216"/>
    </row>
    <row r="19" spans="1:7" ht="17.75" customHeight="1" x14ac:dyDescent="0.7">
      <c r="A19" s="560" t="s">
        <v>318</v>
      </c>
      <c r="B19" s="560"/>
      <c r="C19" s="560"/>
      <c r="D19" s="240"/>
      <c r="E19" s="240"/>
      <c r="F19" s="240"/>
      <c r="G19" s="216"/>
    </row>
    <row r="20" spans="1:7" ht="17.75" customHeight="1" x14ac:dyDescent="0.7">
      <c r="A20" s="560" t="s">
        <v>318</v>
      </c>
      <c r="B20" s="560"/>
      <c r="C20" s="560"/>
      <c r="D20" s="240"/>
      <c r="E20" s="240"/>
      <c r="F20" s="240"/>
      <c r="G20" s="216"/>
    </row>
    <row r="21" spans="1:7" ht="17.75" customHeight="1" x14ac:dyDescent="0.7">
      <c r="A21" s="560" t="s">
        <v>318</v>
      </c>
      <c r="B21" s="560"/>
      <c r="C21" s="560"/>
      <c r="D21" s="240"/>
      <c r="E21" s="240"/>
      <c r="F21" s="240"/>
      <c r="G21" s="216"/>
    </row>
    <row r="22" spans="1:7" ht="17.75" customHeight="1" x14ac:dyDescent="0.7">
      <c r="A22" s="560" t="s">
        <v>318</v>
      </c>
      <c r="B22" s="560"/>
      <c r="C22" s="560"/>
      <c r="D22" s="240"/>
      <c r="E22" s="240"/>
      <c r="F22" s="240"/>
      <c r="G22" s="216"/>
    </row>
    <row r="23" spans="1:7" ht="17.75" customHeight="1" x14ac:dyDescent="0.7">
      <c r="A23" s="561" t="s">
        <v>319</v>
      </c>
      <c r="B23" s="561"/>
      <c r="C23" s="561"/>
      <c r="D23" s="561"/>
      <c r="E23" s="561"/>
      <c r="F23" s="561"/>
      <c r="G23" s="561"/>
    </row>
    <row r="24" spans="1:7" ht="17.75" customHeight="1" x14ac:dyDescent="0.7">
      <c r="A24" s="561" t="s">
        <v>321</v>
      </c>
      <c r="B24" s="561"/>
      <c r="C24" s="561"/>
      <c r="D24" s="561"/>
      <c r="E24" s="561"/>
      <c r="F24" s="561" t="s">
        <v>322</v>
      </c>
      <c r="G24" s="561"/>
    </row>
    <row r="25" spans="1:7" ht="82.5" customHeight="1" x14ac:dyDescent="0.7">
      <c r="A25" s="240"/>
      <c r="B25" s="240"/>
      <c r="C25" s="240"/>
      <c r="D25" s="240"/>
      <c r="E25" s="240"/>
      <c r="F25" s="240"/>
      <c r="G25" s="240"/>
    </row>
    <row r="26" spans="1:7" ht="17.75" customHeight="1" x14ac:dyDescent="0.7">
      <c r="A26" s="240" t="s">
        <v>323</v>
      </c>
      <c r="B26" s="240"/>
      <c r="C26" s="240"/>
      <c r="D26" s="240"/>
      <c r="E26" s="240"/>
      <c r="F26" s="240"/>
      <c r="G26" s="240"/>
    </row>
    <row r="27" spans="1:7" ht="50.25" customHeight="1" x14ac:dyDescent="0.7">
      <c r="A27" s="240"/>
      <c r="B27" s="240"/>
      <c r="C27" s="240"/>
      <c r="D27" s="240"/>
      <c r="E27" s="240"/>
      <c r="F27" s="240"/>
      <c r="G27" s="240"/>
    </row>
    <row r="28" spans="1:7" ht="13.5" customHeight="1" x14ac:dyDescent="0.7">
      <c r="A28" s="212" t="s">
        <v>221</v>
      </c>
      <c r="B28" s="217" t="s">
        <v>326</v>
      </c>
    </row>
    <row r="29" spans="1:7" ht="13.5" customHeight="1" x14ac:dyDescent="0.7">
      <c r="B29" s="217" t="s">
        <v>327</v>
      </c>
    </row>
    <row r="30" spans="1:7" ht="13.5" customHeight="1" x14ac:dyDescent="0.7">
      <c r="B30" s="208" t="s">
        <v>328</v>
      </c>
    </row>
    <row r="31" spans="1:7" ht="13.5" customHeight="1" x14ac:dyDescent="0.7">
      <c r="B31" s="217" t="s">
        <v>329</v>
      </c>
    </row>
    <row r="32" spans="1:7" ht="13.5" customHeight="1" x14ac:dyDescent="0.7">
      <c r="B32" s="217" t="s">
        <v>330</v>
      </c>
    </row>
    <row r="33" spans="2:2" ht="13.5" customHeight="1" x14ac:dyDescent="0.7">
      <c r="B33" s="217" t="s">
        <v>331</v>
      </c>
    </row>
    <row r="34" spans="2:2" ht="13.5" customHeight="1" x14ac:dyDescent="0.7">
      <c r="B34" s="208" t="s">
        <v>332</v>
      </c>
    </row>
    <row r="35" spans="2:2" ht="13.5" customHeight="1" x14ac:dyDescent="0.7">
      <c r="B35" s="208" t="s">
        <v>333</v>
      </c>
    </row>
    <row r="36" spans="2:2" ht="17.75" customHeight="1" x14ac:dyDescent="0.7"/>
    <row r="37" spans="2:2" ht="17.75" customHeight="1" x14ac:dyDescent="0.7"/>
    <row r="38" spans="2:2" ht="17.75" customHeight="1" x14ac:dyDescent="0.7"/>
    <row r="39" spans="2:2" ht="17.75" customHeight="1" x14ac:dyDescent="0.7"/>
    <row r="40" spans="2:2" ht="17.75" customHeight="1" x14ac:dyDescent="0.7"/>
    <row r="41" spans="2:2" ht="17.75" customHeight="1" x14ac:dyDescent="0.7"/>
    <row r="42" spans="2:2" ht="17.75" customHeight="1" x14ac:dyDescent="0.7"/>
    <row r="43" spans="2:2" ht="17.75" customHeight="1" x14ac:dyDescent="0.7"/>
  </sheetData>
  <mergeCells count="46">
    <mergeCell ref="A27:G27"/>
    <mergeCell ref="B6:G6"/>
    <mergeCell ref="A18:C18"/>
    <mergeCell ref="D18:F18"/>
    <mergeCell ref="A23:G23"/>
    <mergeCell ref="A24:E24"/>
    <mergeCell ref="F24:G24"/>
    <mergeCell ref="A25:E25"/>
    <mergeCell ref="F25:G25"/>
    <mergeCell ref="A26:G26"/>
    <mergeCell ref="D21:F21"/>
    <mergeCell ref="D22:F22"/>
    <mergeCell ref="D14:F14"/>
    <mergeCell ref="D15:F15"/>
    <mergeCell ref="D16:F16"/>
    <mergeCell ref="D17:F17"/>
    <mergeCell ref="A21:C21"/>
    <mergeCell ref="A22:C22"/>
    <mergeCell ref="A14:C14"/>
    <mergeCell ref="A15:C15"/>
    <mergeCell ref="A16:C16"/>
    <mergeCell ref="A17:C17"/>
    <mergeCell ref="A20:C20"/>
    <mergeCell ref="A19:C19"/>
    <mergeCell ref="A10:C10"/>
    <mergeCell ref="D10:F10"/>
    <mergeCell ref="A11:C11"/>
    <mergeCell ref="A12:C12"/>
    <mergeCell ref="D20:F20"/>
    <mergeCell ref="D19:F19"/>
    <mergeCell ref="A13:C13"/>
    <mergeCell ref="D11:F11"/>
    <mergeCell ref="D12:F12"/>
    <mergeCell ref="D13:F13"/>
    <mergeCell ref="A2:G2"/>
    <mergeCell ref="D3:G3"/>
    <mergeCell ref="B7:G7"/>
    <mergeCell ref="C8:G8"/>
    <mergeCell ref="A6:A7"/>
    <mergeCell ref="A3:C3"/>
    <mergeCell ref="A8:B8"/>
    <mergeCell ref="E4:E5"/>
    <mergeCell ref="F4:G5"/>
    <mergeCell ref="B5:D5"/>
    <mergeCell ref="B4:D4"/>
    <mergeCell ref="A9:G9"/>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51F8F-16A0-461E-BD5B-540A61B732B7}">
  <sheetPr>
    <tabColor rgb="FFFFFF00"/>
    <pageSetUpPr fitToPage="1"/>
  </sheetPr>
  <dimension ref="B1:M19"/>
  <sheetViews>
    <sheetView showGridLines="0" zoomScaleNormal="100" workbookViewId="0">
      <selection activeCell="B1" sqref="B1"/>
    </sheetView>
  </sheetViews>
  <sheetFormatPr defaultColWidth="8.4375" defaultRowHeight="12.75" x14ac:dyDescent="0.7"/>
  <cols>
    <col min="1" max="2" width="8.4375" style="167"/>
    <col min="3" max="3" width="12.1875" style="167" customWidth="1"/>
    <col min="4" max="4" width="14.625" style="167" customWidth="1"/>
    <col min="5" max="8" width="9.9375" style="167" customWidth="1"/>
    <col min="9" max="9" width="8.4375" style="167"/>
    <col min="10" max="12" width="5.25" style="167" customWidth="1"/>
    <col min="13" max="16384" width="8.4375" style="167"/>
  </cols>
  <sheetData>
    <row r="1" spans="2:13" x14ac:dyDescent="0.7">
      <c r="B1" s="167" t="s">
        <v>276</v>
      </c>
    </row>
    <row r="2" spans="2:13" x14ac:dyDescent="0.7">
      <c r="B2" s="167" t="s">
        <v>232</v>
      </c>
    </row>
    <row r="3" spans="2:13" ht="25.5" customHeight="1" x14ac:dyDescent="0.7">
      <c r="B3" s="564" t="s">
        <v>246</v>
      </c>
      <c r="C3" s="565"/>
      <c r="D3" s="566"/>
      <c r="E3" s="567"/>
      <c r="F3" s="567"/>
      <c r="G3" s="567"/>
      <c r="H3" s="567"/>
    </row>
    <row r="4" spans="2:13" ht="13.15" thickBot="1" x14ac:dyDescent="0.75"/>
    <row r="5" spans="2:13" ht="28.5" customHeight="1" x14ac:dyDescent="0.7">
      <c r="B5" s="168"/>
      <c r="C5" s="169"/>
      <c r="D5" s="169"/>
      <c r="E5" s="169"/>
      <c r="F5" s="169"/>
      <c r="G5" s="169"/>
      <c r="H5" s="169"/>
      <c r="I5" s="169"/>
      <c r="J5" s="169"/>
      <c r="K5" s="169"/>
      <c r="L5" s="169"/>
      <c r="M5" s="170"/>
    </row>
    <row r="6" spans="2:13" ht="22.5" customHeight="1" x14ac:dyDescent="0.7">
      <c r="B6" s="171"/>
      <c r="C6" s="172"/>
      <c r="D6" s="173"/>
      <c r="E6" s="172"/>
      <c r="F6" s="174"/>
      <c r="G6" s="568"/>
      <c r="H6" s="569"/>
      <c r="I6" s="567" t="s">
        <v>247</v>
      </c>
      <c r="J6" s="567"/>
      <c r="K6" s="567"/>
      <c r="L6" s="567"/>
      <c r="M6" s="175"/>
    </row>
    <row r="7" spans="2:13" ht="22.5" customHeight="1" x14ac:dyDescent="0.7">
      <c r="B7" s="171"/>
      <c r="C7" s="176"/>
      <c r="D7" s="177" t="s">
        <v>248</v>
      </c>
      <c r="E7" s="176" t="s">
        <v>249</v>
      </c>
      <c r="F7" s="178" t="s">
        <v>250</v>
      </c>
      <c r="G7" s="562" t="s">
        <v>251</v>
      </c>
      <c r="H7" s="563"/>
      <c r="I7" s="178"/>
      <c r="J7" s="178"/>
      <c r="K7" s="178"/>
      <c r="L7" s="179"/>
      <c r="M7" s="175"/>
    </row>
    <row r="8" spans="2:13" ht="22.5" customHeight="1" x14ac:dyDescent="0.7">
      <c r="B8" s="171"/>
      <c r="C8" s="176"/>
      <c r="D8" s="177" t="s">
        <v>252</v>
      </c>
      <c r="E8" s="176" t="s">
        <v>253</v>
      </c>
      <c r="F8" s="178" t="s">
        <v>253</v>
      </c>
      <c r="G8" s="562" t="s">
        <v>254</v>
      </c>
      <c r="H8" s="563"/>
      <c r="I8" s="178"/>
      <c r="J8" s="178"/>
      <c r="K8" s="178"/>
      <c r="L8" s="180"/>
      <c r="M8" s="175"/>
    </row>
    <row r="9" spans="2:13" ht="22.5" customHeight="1" x14ac:dyDescent="0.7">
      <c r="B9" s="171"/>
      <c r="C9" s="176"/>
      <c r="D9" s="181"/>
      <c r="E9" s="182"/>
      <c r="F9" s="183"/>
      <c r="G9" s="570"/>
      <c r="H9" s="571"/>
      <c r="I9" s="178"/>
      <c r="J9" s="178"/>
      <c r="K9" s="178" t="s">
        <v>255</v>
      </c>
      <c r="L9" s="178"/>
      <c r="M9" s="175"/>
    </row>
    <row r="10" spans="2:13" ht="22.5" customHeight="1" x14ac:dyDescent="0.7">
      <c r="B10" s="171"/>
      <c r="C10" s="177"/>
      <c r="D10" s="180"/>
      <c r="E10" s="178"/>
      <c r="F10" s="178"/>
      <c r="G10" s="178"/>
      <c r="H10" s="178"/>
      <c r="I10" s="178"/>
      <c r="J10" s="178"/>
      <c r="K10" s="178"/>
      <c r="L10" s="180"/>
      <c r="M10" s="175"/>
    </row>
    <row r="11" spans="2:13" ht="22.5" customHeight="1" x14ac:dyDescent="0.7">
      <c r="B11" s="171"/>
      <c r="C11" s="177" t="s">
        <v>256</v>
      </c>
      <c r="D11" s="180"/>
      <c r="E11" s="178"/>
      <c r="F11" s="178"/>
      <c r="G11" s="178"/>
      <c r="H11" s="178"/>
      <c r="I11" s="178"/>
      <c r="J11" s="178"/>
      <c r="K11" s="178"/>
      <c r="L11" s="184"/>
      <c r="M11" s="175"/>
    </row>
    <row r="12" spans="2:13" ht="22.5" customHeight="1" x14ac:dyDescent="0.7">
      <c r="B12" s="171"/>
      <c r="C12" s="177" t="s">
        <v>257</v>
      </c>
      <c r="D12" s="180"/>
      <c r="E12" s="173"/>
      <c r="F12" s="174"/>
      <c r="G12" s="179"/>
      <c r="H12" s="172"/>
      <c r="I12" s="178"/>
      <c r="J12" s="568"/>
      <c r="K12" s="572"/>
      <c r="L12" s="569"/>
      <c r="M12" s="175"/>
    </row>
    <row r="13" spans="2:13" ht="22.5" customHeight="1" x14ac:dyDescent="0.7">
      <c r="B13" s="171"/>
      <c r="C13" s="177"/>
      <c r="D13" s="180"/>
      <c r="E13" s="177"/>
      <c r="F13" s="178" t="s">
        <v>258</v>
      </c>
      <c r="G13" s="180"/>
      <c r="H13" s="176" t="s">
        <v>259</v>
      </c>
      <c r="I13" s="178"/>
      <c r="J13" s="573" t="s">
        <v>260</v>
      </c>
      <c r="K13" s="574"/>
      <c r="L13" s="575"/>
      <c r="M13" s="175"/>
    </row>
    <row r="14" spans="2:13" ht="22.5" customHeight="1" x14ac:dyDescent="0.7">
      <c r="B14" s="171"/>
      <c r="C14" s="177"/>
      <c r="D14" s="180"/>
      <c r="E14" s="177"/>
      <c r="F14" s="178"/>
      <c r="G14" s="180"/>
      <c r="H14" s="176" t="s">
        <v>253</v>
      </c>
      <c r="I14" s="178"/>
      <c r="J14" s="573"/>
      <c r="K14" s="574"/>
      <c r="L14" s="575"/>
      <c r="M14" s="175"/>
    </row>
    <row r="15" spans="2:13" ht="22.5" customHeight="1" x14ac:dyDescent="0.7">
      <c r="B15" s="171"/>
      <c r="C15" s="181"/>
      <c r="D15" s="184"/>
      <c r="E15" s="181"/>
      <c r="F15" s="183"/>
      <c r="G15" s="184"/>
      <c r="H15" s="182"/>
      <c r="I15" s="182"/>
      <c r="J15" s="570"/>
      <c r="K15" s="576"/>
      <c r="L15" s="571"/>
      <c r="M15" s="175"/>
    </row>
    <row r="16" spans="2:13" ht="71.25" customHeight="1" thickBot="1" x14ac:dyDescent="0.75">
      <c r="B16" s="185"/>
      <c r="C16" s="186"/>
      <c r="D16" s="186"/>
      <c r="E16" s="186"/>
      <c r="F16" s="186"/>
      <c r="G16" s="186"/>
      <c r="H16" s="186"/>
      <c r="I16" s="186"/>
      <c r="J16" s="186"/>
      <c r="K16" s="186"/>
      <c r="L16" s="186"/>
      <c r="M16" s="187"/>
    </row>
    <row r="17" spans="2:3" ht="22.5" customHeight="1" x14ac:dyDescent="0.7">
      <c r="B17" s="188" t="s">
        <v>261</v>
      </c>
      <c r="C17" s="167" t="s">
        <v>262</v>
      </c>
    </row>
    <row r="18" spans="2:3" ht="22.5" customHeight="1" x14ac:dyDescent="0.7">
      <c r="B18" s="167">
        <v>2</v>
      </c>
      <c r="C18" s="167" t="s">
        <v>263</v>
      </c>
    </row>
    <row r="19" spans="2:3" ht="22.5" customHeight="1" x14ac:dyDescent="0.7">
      <c r="B19" s="167">
        <v>3</v>
      </c>
      <c r="C19" s="167" t="s">
        <v>264</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指定（更新）申請書</vt:lpstr>
      <vt:lpstr>付表</vt:lpstr>
      <vt:lpstr>参考様式1（1枚版）</vt:lpstr>
      <vt:lpstr>参考様式1（100名）</vt:lpstr>
      <vt:lpstr>【記載例】参考資料1</vt:lpstr>
      <vt:lpstr>記入方法</vt:lpstr>
      <vt:lpstr>プルダウン・リスト</vt:lpstr>
      <vt:lpstr>参考様式2</vt:lpstr>
      <vt:lpstr>参考様式3</vt:lpstr>
      <vt:lpstr>参考様式5</vt:lpstr>
      <vt:lpstr>参考様式6</vt:lpstr>
      <vt:lpstr>【記載例】参考資料1!Print_Area</vt:lpstr>
      <vt:lpstr>記入方法!Print_Area</vt:lpstr>
      <vt:lpstr>'参考様式1（100名）'!Print_Area</vt:lpstr>
      <vt:lpstr>'参考様式1（1枚版）'!Print_Area</vt:lpstr>
      <vt:lpstr>参考様式5!Print_Area</vt:lpstr>
      <vt:lpstr>付表!Print_Area</vt:lpstr>
      <vt:lpstr>【記載例】参考資料1!Print_Titles</vt:lpstr>
      <vt:lpstr>'参考様式1（100名）'!Print_Titles</vt:lpstr>
      <vt:lpstr>'参考様式1（1枚版）'!Print_Titles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最上　哲充</cp:lastModifiedBy>
  <cp:lastPrinted>2021-10-08T07:05:11Z</cp:lastPrinted>
  <dcterms:created xsi:type="dcterms:W3CDTF">2020-01-14T23:44:41Z</dcterms:created>
  <dcterms:modified xsi:type="dcterms:W3CDTF">2021-10-08T07:06:11Z</dcterms:modified>
</cp:coreProperties>
</file>